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filterPrivacy="1" showPivotChartFilter="1" autoCompressPictures="0"/>
  <bookViews>
    <workbookView xWindow="60" yWindow="45" windowWidth="16755" windowHeight="8070" tabRatio="668" firstSheet="22" activeTab="25"/>
  </bookViews>
  <sheets>
    <sheet name="Conditional Formatting - Start" sheetId="50" r:id="rId1"/>
    <sheet name="Conditional Formatting - Finish" sheetId="77" r:id="rId2"/>
    <sheet name="FormulaBasics - Start" sheetId="52" r:id="rId3"/>
    <sheet name="FormulaBasics - Finish" sheetId="51" r:id="rId4"/>
    <sheet name="AbsoluteReferences - Start" sheetId="55" r:id="rId5"/>
    <sheet name="AbsoluteReferences - Finish" sheetId="54" r:id="rId6"/>
    <sheet name="FunctionWizard - Start" sheetId="53" r:id="rId7"/>
    <sheet name="FunctionWizard - Finish" sheetId="56" r:id="rId8"/>
    <sheet name="NamedRanges - Start" sheetId="59" r:id="rId9"/>
    <sheet name="NamedRanges - Finish" sheetId="60" r:id="rId10"/>
    <sheet name="IF and IFs - Start" sheetId="57" r:id="rId11"/>
    <sheet name="IF and IFs - Finish" sheetId="58" r:id="rId12"/>
    <sheet name="TextToColumns - Start" sheetId="62" r:id="rId13"/>
    <sheet name="TextToColumns - Finish" sheetId="63" r:id="rId14"/>
    <sheet name="RemoveDuplicates - Start" sheetId="64" r:id="rId15"/>
    <sheet name="RemoveDuplicates - Finish" sheetId="65" r:id="rId16"/>
    <sheet name="VLookup - Start" sheetId="68" r:id="rId17"/>
    <sheet name="VLookup - Finish" sheetId="67" r:id="rId18"/>
    <sheet name="Index-Match - Start" sheetId="75" r:id="rId19"/>
    <sheet name="Index-Match - Finish" sheetId="76" r:id="rId20"/>
    <sheet name="RawData" sheetId="66" r:id="rId21"/>
    <sheet name="IF_And_Or - Start" sheetId="69" r:id="rId22"/>
    <sheet name="IF_And_Or - Finish" sheetId="70" r:id="rId23"/>
    <sheet name="Data_Validation - Start" sheetId="71" r:id="rId24"/>
    <sheet name="Data_Validation - Finish" sheetId="72" r:id="rId25"/>
    <sheet name="GoalSeek - Start" sheetId="73" r:id="rId26"/>
    <sheet name="GoalSeek - Finish" sheetId="74" r:id="rId27"/>
  </sheets>
  <externalReferences>
    <externalReference r:id="rId28"/>
  </externalReferences>
  <definedNames>
    <definedName name="_xlnm._FilterDatabase" localSheetId="24" hidden="1">'Data_Validation - Finish'!$A$3:$E$129</definedName>
    <definedName name="_xlnm._FilterDatabase" localSheetId="23" hidden="1">'Data_Validation - Start'!$A$3:$E$129</definedName>
    <definedName name="_xlnm._FilterDatabase" localSheetId="7" hidden="1">'FunctionWizard - Finish'!#REF!</definedName>
    <definedName name="_xlnm._FilterDatabase" localSheetId="6" hidden="1">'FunctionWizard - Start'!#REF!</definedName>
    <definedName name="_xlnm._FilterDatabase" localSheetId="11" hidden="1">'IF and IFs - Finish'!$A$25:$S$74</definedName>
    <definedName name="_xlnm._FilterDatabase" localSheetId="10" hidden="1">'IF and IFs - Start'!$A$25:$S$74</definedName>
    <definedName name="Category" localSheetId="11">'IF and IFs - Finish'!$O$26:$O$74</definedName>
    <definedName name="Category">'IF and IFs - Start'!$O$26:$O$74</definedName>
    <definedName name="Country_Region" localSheetId="11">'IF and IFs - Finish'!$S$26:$S$74</definedName>
    <definedName name="Country_Region">'IF and IFs - Start'!$S$26:$S$74</definedName>
    <definedName name="Customer" localSheetId="11">'IF and IFs - Finish'!$Q$26:$Q$74</definedName>
    <definedName name="Customer">'IF and IFs - Start'!$Q$26:$Q$74</definedName>
    <definedName name="Customer_ID" localSheetId="11">'IF and IFs - Finish'!$I$26:$I$74</definedName>
    <definedName name="Customer_ID">'IF and IFs - Start'!$I$26:$I$74</definedName>
    <definedName name="Customer_Name" localSheetId="11">'IF and IFs - Finish'!$D$26:$D$74</definedName>
    <definedName name="Customer_Name">'IF and IFs - Start'!$D$26:$D$74</definedName>
    <definedName name="Employee" localSheetId="11">'IF and IFs - Finish'!$C$26:$C$74</definedName>
    <definedName name="Employee">'IF and IFs - Start'!$C$26:$C$74</definedName>
    <definedName name="Employee_ID" localSheetId="11">'IF and IFs - Finish'!$G$26:$G$74</definedName>
    <definedName name="Employee_ID">'IF and IFs - Start'!$G$26:$G$74</definedName>
    <definedName name="Month" localSheetId="11">'IF and IFs - Finish'!$K$26:$K$74</definedName>
    <definedName name="Month">'IF and IFs - Start'!$K$26:$K$74</definedName>
    <definedName name="Month_Name" localSheetId="11">'IF and IFs - Finish'!$N$26:$N$74</definedName>
    <definedName name="Month_Name">'IF and IFs - Start'!$N$26:$N$74</definedName>
    <definedName name="MonthOfQuarter" localSheetId="11">'IF and IFs - Finish'!$M$26:$M$74</definedName>
    <definedName name="MonthOfQuarter">'IF and IFs - Start'!$M$26:$M$74</definedName>
    <definedName name="Order_Date" localSheetId="11">'IF and IFs - Finish'!$B$26:$B$74</definedName>
    <definedName name="Order_Date">'IF and IFs - Start'!$B$26:$B$74</definedName>
    <definedName name="Order_ID" localSheetId="11">'IF and IFs - Finish'!$A$26:$A$74</definedName>
    <definedName name="Order_ID">'IF and IFs - Start'!$A$26:$A$74</definedName>
    <definedName name="Product" localSheetId="11">'IF and IFs - Finish'!$P$26:$P$74</definedName>
    <definedName name="Product">'IF and IFs - Start'!$P$26:$P$74</definedName>
    <definedName name="Product_ID" localSheetId="11">'IF and IFs - Finish'!$H$26:$H$74</definedName>
    <definedName name="Product_ID">'IF and IFs - Start'!$H$26:$H$74</definedName>
    <definedName name="Product_Name" localSheetId="11">'IF and IFs - Finish'!$E$26:$E$74</definedName>
    <definedName name="Product_Name">'IF and IFs - Start'!$E$26:$E$74</definedName>
    <definedName name="Quarter" localSheetId="11">'IF and IFs - Finish'!$L$26:$L$74</definedName>
    <definedName name="Quarter">'IF and IFs - Start'!$L$26:$L$74</definedName>
    <definedName name="RawData" localSheetId="24">[1]RawData!$A$1:$G$1362</definedName>
    <definedName name="RawData" localSheetId="23">[1]RawData!$A$1:$G$1362</definedName>
    <definedName name="RawData" localSheetId="26">[1]RawData!$A$1:$G$1362</definedName>
    <definedName name="RawData" localSheetId="25">[1]RawData!$A$1:$G$1362</definedName>
    <definedName name="RawData">RawData!$A$1:$G$1362</definedName>
    <definedName name="RawDataCompany" localSheetId="24">[1]RawData!$A$2:$A$1362</definedName>
    <definedName name="RawDataCompany" localSheetId="23">[1]RawData!$A$2:$A$1362</definedName>
    <definedName name="RawDataCompany" localSheetId="26">[1]RawData!$A$2:$A$1362</definedName>
    <definedName name="RawDataCompany" localSheetId="25">[1]RawData!$A$2:$A$1362</definedName>
    <definedName name="RawDataCompany" localSheetId="22">[1]RawData!$A$2:$A$1362</definedName>
    <definedName name="RawDataCompany" localSheetId="21">[1]RawData!$A$2:$A$1362</definedName>
    <definedName name="RawDataCompany" localSheetId="19">[1]RawData!$A$2:$A$1362</definedName>
    <definedName name="RawDataCompany" localSheetId="18">[1]RawData!$A$2:$A$1362</definedName>
    <definedName name="RawDataCompany" localSheetId="17">[1]RawData!$A$2:$A$1362</definedName>
    <definedName name="RawDataCompany" localSheetId="16">[1]RawData!$A$2:$A$1362</definedName>
    <definedName name="RawDataCompany">RawData!$A$2:$A$1362</definedName>
    <definedName name="rawDataMailAddress">RawData!$B$1:$B$1362</definedName>
    <definedName name="Sales" localSheetId="11">'IF and IFs - Finish'!$F$26:$F$74</definedName>
    <definedName name="Sales">'IF and IFs - Start'!$F$26:$F$74</definedName>
    <definedName name="State_Province" localSheetId="11">'IF and IFs - Finish'!$R$26:$R$74</definedName>
    <definedName name="State_Province">'IF and IFs - Start'!$R$26:$R$74</definedName>
    <definedName name="Year" localSheetId="11">'IF and IFs - Finish'!$J$26:$J$74</definedName>
    <definedName name="Year">'IF and IFs - Start'!$J$26:$J$74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56" l="1"/>
  <c r="D32" i="56"/>
  <c r="D31" i="56"/>
  <c r="D34" i="56"/>
  <c r="E10" i="56"/>
  <c r="E11" i="56"/>
  <c r="E12" i="56"/>
  <c r="E13" i="56"/>
  <c r="E14" i="56"/>
  <c r="E15" i="56"/>
  <c r="E9" i="56"/>
  <c r="C7" i="75"/>
  <c r="C2" i="75"/>
  <c r="B22" i="76"/>
  <c r="B21" i="76"/>
  <c r="B19" i="76"/>
  <c r="C8" i="76"/>
  <c r="C4" i="76"/>
  <c r="C2" i="76"/>
  <c r="C4" i="75"/>
  <c r="C7" i="74"/>
  <c r="C20" i="74"/>
  <c r="C20" i="73"/>
  <c r="F11" i="70"/>
  <c r="F12" i="70"/>
  <c r="F13" i="70"/>
  <c r="F14" i="70"/>
  <c r="F15" i="70"/>
  <c r="F16" i="70"/>
  <c r="F17" i="70"/>
  <c r="F18" i="70"/>
  <c r="F19" i="70"/>
  <c r="F10" i="70"/>
  <c r="E11" i="70"/>
  <c r="E12" i="70"/>
  <c r="E13" i="70"/>
  <c r="E14" i="70"/>
  <c r="E15" i="70"/>
  <c r="E16" i="70"/>
  <c r="E17" i="70"/>
  <c r="E18" i="70"/>
  <c r="E19" i="70"/>
  <c r="E10" i="70"/>
  <c r="D11" i="70"/>
  <c r="D12" i="70"/>
  <c r="D13" i="70"/>
  <c r="D14" i="70"/>
  <c r="D15" i="70"/>
  <c r="D16" i="70"/>
  <c r="D17" i="70"/>
  <c r="D18" i="70"/>
  <c r="D19" i="70"/>
  <c r="D10" i="70"/>
  <c r="D49" i="70"/>
  <c r="D48" i="70"/>
  <c r="D47" i="70"/>
  <c r="D46" i="70"/>
  <c r="D34" i="70"/>
  <c r="D33" i="70"/>
  <c r="D32" i="70"/>
  <c r="D31" i="70"/>
  <c r="D49" i="69"/>
  <c r="D48" i="69"/>
  <c r="D47" i="69"/>
  <c r="D46" i="69"/>
  <c r="D34" i="69"/>
  <c r="D33" i="69"/>
  <c r="D32" i="69"/>
  <c r="D31" i="69"/>
  <c r="B54" i="67"/>
  <c r="B13" i="67"/>
  <c r="B12" i="67"/>
  <c r="B11" i="67"/>
  <c r="E18" i="58"/>
  <c r="D18" i="58"/>
  <c r="C18" i="58"/>
  <c r="E13" i="58"/>
  <c r="D14" i="60"/>
  <c r="G14" i="60"/>
  <c r="F14" i="60"/>
  <c r="E14" i="60"/>
  <c r="D13" i="60"/>
  <c r="G13" i="60"/>
  <c r="F13" i="60"/>
  <c r="E13" i="60"/>
  <c r="D12" i="60"/>
  <c r="G12" i="60"/>
  <c r="F12" i="60"/>
  <c r="E12" i="60"/>
  <c r="D11" i="60"/>
  <c r="G11" i="60"/>
  <c r="F11" i="60"/>
  <c r="E11" i="60"/>
  <c r="D10" i="60"/>
  <c r="G10" i="60"/>
  <c r="F10" i="60"/>
  <c r="E10" i="60"/>
  <c r="D9" i="60"/>
  <c r="G9" i="60"/>
  <c r="F9" i="60"/>
  <c r="E9" i="60"/>
  <c r="D8" i="60"/>
  <c r="G8" i="60"/>
  <c r="F8" i="60"/>
  <c r="E8" i="60"/>
  <c r="D13" i="58"/>
  <c r="C13" i="58"/>
  <c r="E8" i="58"/>
  <c r="D8" i="58"/>
  <c r="C8" i="58"/>
  <c r="D10" i="56"/>
  <c r="D11" i="56"/>
  <c r="D12" i="56"/>
  <c r="D13" i="56"/>
  <c r="D14" i="56"/>
  <c r="D15" i="56"/>
  <c r="D16" i="56"/>
  <c r="D9" i="56"/>
  <c r="G14" i="54"/>
  <c r="F14" i="54"/>
  <c r="E14" i="54"/>
  <c r="G13" i="54"/>
  <c r="F13" i="54"/>
  <c r="E13" i="54"/>
  <c r="G12" i="54"/>
  <c r="F12" i="54"/>
  <c r="E12" i="54"/>
  <c r="G11" i="54"/>
  <c r="F11" i="54"/>
  <c r="E11" i="54"/>
  <c r="G10" i="54"/>
  <c r="F10" i="54"/>
  <c r="E10" i="54"/>
  <c r="G9" i="54"/>
  <c r="F9" i="54"/>
  <c r="E9" i="54"/>
  <c r="G8" i="54"/>
  <c r="F8" i="54"/>
  <c r="E8" i="54"/>
  <c r="D14" i="55"/>
  <c r="D13" i="55"/>
  <c r="D12" i="55"/>
  <c r="D11" i="55"/>
  <c r="D10" i="55"/>
  <c r="D9" i="55"/>
  <c r="D8" i="55"/>
  <c r="D14" i="54"/>
  <c r="D13" i="54"/>
  <c r="D12" i="54"/>
  <c r="D11" i="54"/>
  <c r="D10" i="54"/>
  <c r="D9" i="54"/>
  <c r="D8" i="54"/>
  <c r="D30" i="53"/>
  <c r="D31" i="53"/>
  <c r="D32" i="53"/>
  <c r="E8" i="51"/>
  <c r="D9" i="51"/>
  <c r="D10" i="51"/>
  <c r="D11" i="51"/>
  <c r="D12" i="51"/>
  <c r="D13" i="51"/>
  <c r="D14" i="51"/>
  <c r="D8" i="51"/>
</calcChain>
</file>

<file path=xl/sharedStrings.xml><?xml version="1.0" encoding="utf-8"?>
<sst xmlns="http://schemas.openxmlformats.org/spreadsheetml/2006/main" count="10869" uniqueCount="3332">
  <si>
    <t>Leewoman Sisters</t>
  </si>
  <si>
    <t>Tiger Stearn</t>
  </si>
  <si>
    <t>T&amp;D Co.</t>
  </si>
  <si>
    <t>GMPK Inc.</t>
  </si>
  <si>
    <t>Cost Liquidhome Coopers</t>
  </si>
  <si>
    <t>Ernst &amp; Old</t>
  </si>
  <si>
    <t>Client Bill Rate (per hour)</t>
  </si>
  <si>
    <t>Client Name</t>
  </si>
  <si>
    <t>Total</t>
  </si>
  <si>
    <t>Setting a Rule</t>
  </si>
  <si>
    <t>Managing Rules</t>
  </si>
  <si>
    <t>Data Bars</t>
  </si>
  <si>
    <t>Icon Sets</t>
  </si>
  <si>
    <t>Acme Products</t>
  </si>
  <si>
    <t>Widgets Inc.</t>
  </si>
  <si>
    <t>Ok Homes and Gardens</t>
  </si>
  <si>
    <t>New Bill Rates</t>
  </si>
  <si>
    <t>Customer Purchase Data</t>
  </si>
  <si>
    <t>Customer</t>
  </si>
  <si>
    <t>Year 1 Purchases</t>
  </si>
  <si>
    <t>Year 2 Purchase</t>
  </si>
  <si>
    <t>Yearly Average</t>
  </si>
  <si>
    <t>A</t>
  </si>
  <si>
    <t>B</t>
  </si>
  <si>
    <t>C</t>
  </si>
  <si>
    <t>D</t>
  </si>
  <si>
    <t>E</t>
  </si>
  <si>
    <t>F</t>
  </si>
  <si>
    <t>G</t>
  </si>
  <si>
    <t>Totals:</t>
  </si>
  <si>
    <t>Payment</t>
  </si>
  <si>
    <t>Term</t>
  </si>
  <si>
    <t>Rate</t>
  </si>
  <si>
    <t>Price</t>
  </si>
  <si>
    <t>Monthly</t>
  </si>
  <si>
    <t>Annual</t>
  </si>
  <si>
    <t>PMT</t>
  </si>
  <si>
    <t>Payment Function</t>
  </si>
  <si>
    <t>Customer Purchase Data with Discounts</t>
  </si>
  <si>
    <t>Discounts</t>
  </si>
  <si>
    <t>Purchases</t>
  </si>
  <si>
    <t xml:space="preserve">Silver </t>
  </si>
  <si>
    <t>Gold</t>
  </si>
  <si>
    <t>Platinum</t>
  </si>
  <si>
    <t>Acme Rockets</t>
  </si>
  <si>
    <t>Babbage Imports</t>
  </si>
  <si>
    <t>Cogswell Cogs</t>
  </si>
  <si>
    <t>Dinaco Auto</t>
  </si>
  <si>
    <t>Electric Company</t>
  </si>
  <si>
    <t>Oscorp</t>
  </si>
  <si>
    <t>Stark Enterprises</t>
  </si>
  <si>
    <t>Employees</t>
  </si>
  <si>
    <t>Company</t>
  </si>
  <si>
    <t>Andrew Cencini</t>
  </si>
  <si>
    <t>Company A</t>
  </si>
  <si>
    <t>Anne Hellung-Larsen</t>
  </si>
  <si>
    <t>Company AA</t>
  </si>
  <si>
    <t>Jan Kotas</t>
  </si>
  <si>
    <t>Company BB</t>
  </si>
  <si>
    <t>Laura Giussani</t>
  </si>
  <si>
    <t>Company C</t>
  </si>
  <si>
    <t>Mariya Sergienko</t>
  </si>
  <si>
    <t>Company CC</t>
  </si>
  <si>
    <t>Simple</t>
  </si>
  <si>
    <t>Count</t>
  </si>
  <si>
    <t>Sum</t>
  </si>
  <si>
    <t>Average</t>
  </si>
  <si>
    <t>Michael Neipper</t>
  </si>
  <si>
    <t>Company D</t>
  </si>
  <si>
    <t>Metrics for Sales (F)</t>
  </si>
  <si>
    <t>Nancy Freehafer</t>
  </si>
  <si>
    <t>Company F</t>
  </si>
  <si>
    <t>Robert Zare</t>
  </si>
  <si>
    <t>Company H</t>
  </si>
  <si>
    <t>Company I</t>
  </si>
  <si>
    <t>Company J</t>
  </si>
  <si>
    <t>One Criteria</t>
  </si>
  <si>
    <t>Sales by Employee</t>
  </si>
  <si>
    <t>Countif</t>
  </si>
  <si>
    <t>Sumif</t>
  </si>
  <si>
    <t>Averageif</t>
  </si>
  <si>
    <t>Company K</t>
  </si>
  <si>
    <t>Employee:</t>
  </si>
  <si>
    <t>Company L</t>
  </si>
  <si>
    <t>Company Y</t>
  </si>
  <si>
    <t>Company Z</t>
  </si>
  <si>
    <t>Multiple Criteria</t>
  </si>
  <si>
    <t>Sales by Employee and Company</t>
  </si>
  <si>
    <t>Countifs</t>
  </si>
  <si>
    <t>Sumifs</t>
  </si>
  <si>
    <t>Averageifs</t>
  </si>
  <si>
    <t>Customer:</t>
  </si>
  <si>
    <t>Order ID</t>
  </si>
  <si>
    <t>Order Date</t>
  </si>
  <si>
    <t>Employee</t>
  </si>
  <si>
    <t>Customer Name</t>
  </si>
  <si>
    <t>Product Name</t>
  </si>
  <si>
    <t>Sales</t>
  </si>
  <si>
    <t>Employee ID</t>
  </si>
  <si>
    <t>Product ID</t>
  </si>
  <si>
    <t>Customer ID</t>
  </si>
  <si>
    <t>Year</t>
  </si>
  <si>
    <t>Month</t>
  </si>
  <si>
    <t>Quarter</t>
  </si>
  <si>
    <t>MonthOfQuarter</t>
  </si>
  <si>
    <t>Month Name</t>
  </si>
  <si>
    <t>Category</t>
  </si>
  <si>
    <t>Product</t>
  </si>
  <si>
    <t>State/Province</t>
  </si>
  <si>
    <t>Country/Region</t>
  </si>
  <si>
    <t>Northwind Traders Chocolate</t>
  </si>
  <si>
    <t>April</t>
  </si>
  <si>
    <t>Candy</t>
  </si>
  <si>
    <t>WI</t>
  </si>
  <si>
    <t>USA</t>
  </si>
  <si>
    <t>Northwind Traders Dried Pears</t>
  </si>
  <si>
    <t>June</t>
  </si>
  <si>
    <t>Dried Fruit &amp; Nuts</t>
  </si>
  <si>
    <t>Northwind Traders Dried Apples</t>
  </si>
  <si>
    <t>Northwind Traders Coffee</t>
  </si>
  <si>
    <t>March</t>
  </si>
  <si>
    <t>Beverages</t>
  </si>
  <si>
    <t>TN</t>
  </si>
  <si>
    <t>Northwind Traders Olive Oil</t>
  </si>
  <si>
    <t>Oil</t>
  </si>
  <si>
    <t>FL</t>
  </si>
  <si>
    <t>Northwind Traders Clam Chowder</t>
  </si>
  <si>
    <t>Soups</t>
  </si>
  <si>
    <t>Northwind Traders Crab Meat</t>
  </si>
  <si>
    <t>Canned Meat</t>
  </si>
  <si>
    <t>Northwind Traders Boysenberry Spread</t>
  </si>
  <si>
    <t>Jams, Preserves</t>
  </si>
  <si>
    <t>Northwind Traders Beer</t>
  </si>
  <si>
    <t>January</t>
  </si>
  <si>
    <t>NV</t>
  </si>
  <si>
    <t>Northwind Traders Cajun Seasoning</t>
  </si>
  <si>
    <t>Condiments</t>
  </si>
  <si>
    <t>IL</t>
  </si>
  <si>
    <t>Northwind Traders Scones</t>
  </si>
  <si>
    <t>Baked Goods &amp; Mixes</t>
  </si>
  <si>
    <t>Northwind Traders Chocolate Biscuits Mix</t>
  </si>
  <si>
    <t>February</t>
  </si>
  <si>
    <t>NY</t>
  </si>
  <si>
    <t>Northwind Traders Dried Plums</t>
  </si>
  <si>
    <t>CO</t>
  </si>
  <si>
    <t>OR</t>
  </si>
  <si>
    <t>Northwind Traders Marmalade</t>
  </si>
  <si>
    <t>Northwind Traders Long Grain Rice</t>
  </si>
  <si>
    <t>Grains</t>
  </si>
  <si>
    <t>Northwind Traders Curry Sauce</t>
  </si>
  <si>
    <t>Sauces</t>
  </si>
  <si>
    <t>CA</t>
  </si>
  <si>
    <t>Northwind Traders Chai</t>
  </si>
  <si>
    <t>Northwind Traders Green Tea</t>
  </si>
  <si>
    <t>Northwind Traders Syrup</t>
  </si>
  <si>
    <t>Northwind Traders Almonds</t>
  </si>
  <si>
    <t>May</t>
  </si>
  <si>
    <t>Northwind Traders Mozzarella</t>
  </si>
  <si>
    <t>Dairy Products</t>
  </si>
  <si>
    <t>Northwind Traders Fruit Cocktail</t>
  </si>
  <si>
    <t>Canned Fruit &amp; Vegetables</t>
  </si>
  <si>
    <t>WA</t>
  </si>
  <si>
    <t>Northwind Traders Ravioli</t>
  </si>
  <si>
    <t>Pasta</t>
  </si>
  <si>
    <t>UT</t>
  </si>
  <si>
    <t>Fixed Width</t>
  </si>
  <si>
    <t>123 1st Street</t>
  </si>
  <si>
    <t>Pittsburgh</t>
  </si>
  <si>
    <t>PA</t>
  </si>
  <si>
    <t>123 2nd Street</t>
  </si>
  <si>
    <t>New York</t>
  </si>
  <si>
    <t>123 3rd Street</t>
  </si>
  <si>
    <t>Philadephia</t>
  </si>
  <si>
    <t>123 4th Street</t>
  </si>
  <si>
    <t>Seattle</t>
  </si>
  <si>
    <t>123 5th Street</t>
  </si>
  <si>
    <t>Washington</t>
  </si>
  <si>
    <t>DC</t>
  </si>
  <si>
    <t>123 6th Street</t>
  </si>
  <si>
    <t>Charleston</t>
  </si>
  <si>
    <t>SC</t>
  </si>
  <si>
    <t>123 7th Street</t>
  </si>
  <si>
    <t>Des Moines</t>
  </si>
  <si>
    <t>IA</t>
  </si>
  <si>
    <t>123 8th Street</t>
  </si>
  <si>
    <t>Chicago</t>
  </si>
  <si>
    <t>123 9th Street</t>
  </si>
  <si>
    <t>Baltimore</t>
  </si>
  <si>
    <t>MD</t>
  </si>
  <si>
    <t>123 10th Street</t>
  </si>
  <si>
    <t>Minneapolis</t>
  </si>
  <si>
    <t>MN</t>
  </si>
  <si>
    <t>123 11th Street</t>
  </si>
  <si>
    <t>New Orleans</t>
  </si>
  <si>
    <t>LA</t>
  </si>
  <si>
    <t>123 12th Street</t>
  </si>
  <si>
    <t>Palm Springs</t>
  </si>
  <si>
    <t>456 13th Street</t>
  </si>
  <si>
    <t>San Francisco</t>
  </si>
  <si>
    <t>456 14th Street</t>
  </si>
  <si>
    <t>Ann Arbor</t>
  </si>
  <si>
    <t>MI</t>
  </si>
  <si>
    <t>456 15th Street</t>
  </si>
  <si>
    <t>Denver</t>
  </si>
  <si>
    <t>456 16th Street</t>
  </si>
  <si>
    <t>Burbank</t>
  </si>
  <si>
    <t>Delimited</t>
  </si>
  <si>
    <t>Street Address, City, State ZIP</t>
  </si>
  <si>
    <t>123 1st Street, Pittsburgh, PA 15217 USA</t>
  </si>
  <si>
    <t>123 2nd Street, New York, NY 10011 USA</t>
  </si>
  <si>
    <t>123 3rd Street, Philadephia, PA 19104 USA</t>
  </si>
  <si>
    <t>123 4th Street, Seattle, WA 98101 USA</t>
  </si>
  <si>
    <t>123 5th Street, Washington, DC 20037 USA</t>
  </si>
  <si>
    <t>123 6th Street, Charleston, SC 29401 USA</t>
  </si>
  <si>
    <t>123 7th Street, Des Moines, IA 50309 USA</t>
  </si>
  <si>
    <t>123 8th Street, Chicago, IL 60614 USA</t>
  </si>
  <si>
    <t>123 9th Street, Baltimore, MD 21207 USA</t>
  </si>
  <si>
    <t>123 10th Street, Minneapolis, MN 55403 USA</t>
  </si>
  <si>
    <t>123 11th Street, New Orleans, LA 70112 USA</t>
  </si>
  <si>
    <t>123 12th Street, Palm Springs, CA 92264 USA</t>
  </si>
  <si>
    <t>456 13th Street, San Francisco, CA 94111 USA</t>
  </si>
  <si>
    <t>456 14th Street, Ann Arbor, MI 48103 USA</t>
  </si>
  <si>
    <t>456 15th Street, Denver, CO 80209 USA</t>
  </si>
  <si>
    <t>456 16th Street, Burbank, CA 91504 USA</t>
  </si>
  <si>
    <t>123 1st Street      Pittsburgh          PA15217</t>
  </si>
  <si>
    <t>123 2nd Street      New York            NY10011</t>
  </si>
  <si>
    <t>123 3rd Street      Philadephia         PA19104</t>
  </si>
  <si>
    <t>123 4th Street      Seattle             WA98101</t>
  </si>
  <si>
    <t>123 5th Street      Washington          DC20037</t>
  </si>
  <si>
    <t>123 6th Street      Charleston          SC29401</t>
  </si>
  <si>
    <t>123 7th Street      Des Moines          IA50309</t>
  </si>
  <si>
    <t>123 8th Street      Chicago             IL60614</t>
  </si>
  <si>
    <t>123 9th Street      Baltimore           MD21207</t>
  </si>
  <si>
    <t>123 10th Street     Minneapolis         MN55403</t>
  </si>
  <si>
    <t>123 11th Street     New Orleans         LA70112</t>
  </si>
  <si>
    <t>123 12th Street     Palm Springs        CA92264</t>
  </si>
  <si>
    <t>456 13th Street     San Francisco       CA94111</t>
  </si>
  <si>
    <t>456 14th Street     Ann Arbor           MI48103</t>
  </si>
  <si>
    <t>456 15th Street     Denver              CO80209</t>
  </si>
  <si>
    <t>456 16th Street     Burbank             CA91504</t>
  </si>
  <si>
    <t xml:space="preserve"> Pittsburgh</t>
  </si>
  <si>
    <t xml:space="preserve"> New York</t>
  </si>
  <si>
    <t xml:space="preserve"> Philadephia</t>
  </si>
  <si>
    <t xml:space="preserve"> Seattle</t>
  </si>
  <si>
    <t xml:space="preserve"> Washington</t>
  </si>
  <si>
    <t xml:space="preserve"> Charleston</t>
  </si>
  <si>
    <t xml:space="preserve"> Des Moines</t>
  </si>
  <si>
    <t xml:space="preserve"> Chicago</t>
  </si>
  <si>
    <t xml:space="preserve"> Baltimore</t>
  </si>
  <si>
    <t xml:space="preserve"> Minneapolis</t>
  </si>
  <si>
    <t xml:space="preserve"> New Orleans</t>
  </si>
  <si>
    <t xml:space="preserve"> Palm Springs</t>
  </si>
  <si>
    <t xml:space="preserve"> San Francisco</t>
  </si>
  <si>
    <t xml:space="preserve"> Ann Arbor</t>
  </si>
  <si>
    <t xml:space="preserve"> Denver</t>
  </si>
  <si>
    <t xml:space="preserve"> Burbank</t>
  </si>
  <si>
    <t>MailAddress</t>
  </si>
  <si>
    <t>MailCity</t>
  </si>
  <si>
    <t>MailSt</t>
  </si>
  <si>
    <t>MailZip</t>
  </si>
  <si>
    <t>County</t>
  </si>
  <si>
    <t>NumberOfEmployees</t>
  </si>
  <si>
    <t>AAA COOPER TRANSPORTATION CO INC</t>
  </si>
  <si>
    <t>4000 Sam Wilson Rd</t>
  </si>
  <si>
    <t>Charlotte</t>
  </si>
  <si>
    <t>NC</t>
  </si>
  <si>
    <t>28269</t>
  </si>
  <si>
    <t>Mecklenburg</t>
  </si>
  <si>
    <t>AB CARTER INC</t>
  </si>
  <si>
    <t>PO Box 518</t>
  </si>
  <si>
    <t>Gastonia</t>
  </si>
  <si>
    <t>28053</t>
  </si>
  <si>
    <t>Gaston</t>
  </si>
  <si>
    <t>ABAC/AMERICAN IMC INC</t>
  </si>
  <si>
    <t>1623 Cedar Line Dr</t>
  </si>
  <si>
    <t>Rock Hill</t>
  </si>
  <si>
    <t>29730</t>
  </si>
  <si>
    <t>York</t>
  </si>
  <si>
    <t>ABERCROMBIE &amp; FITCH CO</t>
  </si>
  <si>
    <t>6301 Fitch Path</t>
  </si>
  <si>
    <t>New Albany</t>
  </si>
  <si>
    <t>OH</t>
  </si>
  <si>
    <t>43054</t>
  </si>
  <si>
    <t>Regional</t>
  </si>
  <si>
    <t>ABM LANDSCAPE SERVICES</t>
  </si>
  <si>
    <t>11301 Reames Rd</t>
  </si>
  <si>
    <t>ACCUMA CORP</t>
  </si>
  <si>
    <t>133 Fanjoy Rd</t>
  </si>
  <si>
    <t>Statesville</t>
  </si>
  <si>
    <t>28625</t>
  </si>
  <si>
    <t>Iredell</t>
  </si>
  <si>
    <t>ACCURATE STAFFING CONSULTANTS INC</t>
  </si>
  <si>
    <t>13000 York Rd, Box 312</t>
  </si>
  <si>
    <t>ACE HARDWARE</t>
  </si>
  <si>
    <t>2200 Kensington Ct</t>
  </si>
  <si>
    <t>Oak Brook</t>
  </si>
  <si>
    <t>60523</t>
  </si>
  <si>
    <t>ACOSTA SALES &amp; MARKETING</t>
  </si>
  <si>
    <t>PO Box 34309</t>
  </si>
  <si>
    <t>28234</t>
  </si>
  <si>
    <t>ACOUSTICS INC</t>
  </si>
  <si>
    <t>PO Box 242507</t>
  </si>
  <si>
    <t>28224</t>
  </si>
  <si>
    <t>ACTAVIS MID ATLANTIC LLC</t>
  </si>
  <si>
    <t>1877 Kawai Rd</t>
  </si>
  <si>
    <t>Lincolnton</t>
  </si>
  <si>
    <t>28092</t>
  </si>
  <si>
    <t>Lincoln</t>
  </si>
  <si>
    <t>ACTION PERSONNEL SERVICES</t>
  </si>
  <si>
    <t>654 Pressley Rd</t>
  </si>
  <si>
    <t>28217</t>
  </si>
  <si>
    <t>ADECCO</t>
  </si>
  <si>
    <t>8520 Cliff Cameron Dr, Suite 170</t>
  </si>
  <si>
    <t>28268</t>
  </si>
  <si>
    <t>ADESA CHARLOTTE</t>
  </si>
  <si>
    <t>PO Box 411168</t>
  </si>
  <si>
    <t>28241</t>
  </si>
  <si>
    <t>ADMARK GRAPHIC SYSTEMS INC</t>
  </si>
  <si>
    <t>9700 Metromont Industrial Blvd</t>
  </si>
  <si>
    <t>ADP INC</t>
  </si>
  <si>
    <t>201 Regency Executive Park Dr</t>
  </si>
  <si>
    <t>ADVANCED IMAGING SYSTEMS INC</t>
  </si>
  <si>
    <t>10617 Southern Loop Blvd</t>
  </si>
  <si>
    <t>Pineville</t>
  </si>
  <si>
    <t>28134</t>
  </si>
  <si>
    <t>AEP INDUSTRIES INC</t>
  </si>
  <si>
    <t>303 Seaboard Dr</t>
  </si>
  <si>
    <t>Matthews</t>
  </si>
  <si>
    <t>28104</t>
  </si>
  <si>
    <t>AEROTEK</t>
  </si>
  <si>
    <t>2359 Perimeter Point Pkwy, Suite 200</t>
  </si>
  <si>
    <t>28208</t>
  </si>
  <si>
    <t>AFFINIA GROUP INC</t>
  </si>
  <si>
    <t>PO Box 1967</t>
  </si>
  <si>
    <t>AFFORDABLE FIRE PROTECTION INC</t>
  </si>
  <si>
    <t>11020 Bailey Rd, Suite E</t>
  </si>
  <si>
    <t>Cornelius</t>
  </si>
  <si>
    <t>28031</t>
  </si>
  <si>
    <t>AFL NETWORK SERVICES</t>
  </si>
  <si>
    <t>2807 Gray Fox Rd</t>
  </si>
  <si>
    <t>Monroe</t>
  </si>
  <si>
    <t>28110</t>
  </si>
  <si>
    <t>Union</t>
  </si>
  <si>
    <t>AGI MEDIA</t>
  </si>
  <si>
    <t>790 S Battleground Ave</t>
  </si>
  <si>
    <t>Grover</t>
  </si>
  <si>
    <t>28073</t>
  </si>
  <si>
    <t>Cleveland</t>
  </si>
  <si>
    <t>AKSYS USA INC</t>
  </si>
  <si>
    <t>1909 Kyle Ct</t>
  </si>
  <si>
    <t>28052</t>
  </si>
  <si>
    <t>ALBEMARLE OIL CO INC</t>
  </si>
  <si>
    <t>PO Box 1059</t>
  </si>
  <si>
    <t>Albemarle</t>
  </si>
  <si>
    <t>28002</t>
  </si>
  <si>
    <t>Stanly</t>
  </si>
  <si>
    <t>ALCAN COMPOSITES</t>
  </si>
  <si>
    <t>PO Box 1839</t>
  </si>
  <si>
    <t>28687</t>
  </si>
  <si>
    <t>ALDERSGATE UNITED METHODIST RETIREMENT COMMUNITY INC</t>
  </si>
  <si>
    <t>3800 Shamrock Dr</t>
  </si>
  <si>
    <t>28215</t>
  </si>
  <si>
    <t>ALDI FOODS</t>
  </si>
  <si>
    <t>1985 Union Church Rd</t>
  </si>
  <si>
    <t>Salisbury</t>
  </si>
  <si>
    <t>28146</t>
  </si>
  <si>
    <t>ALEX LEE INC</t>
  </si>
  <si>
    <t>PO Box 800</t>
  </si>
  <si>
    <t>Hickory</t>
  </si>
  <si>
    <t>28603</t>
  </si>
  <si>
    <t>ALEXANDER CHILDREN'S CENTER</t>
  </si>
  <si>
    <t>PO Box 220632</t>
  </si>
  <si>
    <t>28222</t>
  </si>
  <si>
    <t>ALEXANDER COUNTY</t>
  </si>
  <si>
    <t>621 Liledoun Rd</t>
  </si>
  <si>
    <t>Taylorsville</t>
  </si>
  <si>
    <t>28681</t>
  </si>
  <si>
    <t>Alexander</t>
  </si>
  <si>
    <t>ALEXANDER COUNTY SCHOOLS</t>
  </si>
  <si>
    <t>700 Liledoun Rd</t>
  </si>
  <si>
    <t>ALLEN TATE CO INC</t>
  </si>
  <si>
    <t>6700 Fairview Rd</t>
  </si>
  <si>
    <t>28210</t>
  </si>
  <si>
    <t>ALLIED BARTON SECURITY INC</t>
  </si>
  <si>
    <t>5801 Executive Center Dr, Suite 212</t>
  </si>
  <si>
    <t>28212</t>
  </si>
  <si>
    <t>ALLIED RESOURCES USA LTD</t>
  </si>
  <si>
    <t>15316 Seagle St</t>
  </si>
  <si>
    <t>Huntersville</t>
  </si>
  <si>
    <t>28078</t>
  </si>
  <si>
    <t>ALLIED TECHNICAL RESOURCES INC</t>
  </si>
  <si>
    <t>PO Box 472223</t>
  </si>
  <si>
    <t>28247</t>
  </si>
  <si>
    <t>ALLIED WASTE SERVICES</t>
  </si>
  <si>
    <t>3358 Highway 51 N</t>
  </si>
  <si>
    <t>Fort Mill</t>
  </si>
  <si>
    <t>29715</t>
  </si>
  <si>
    <t>ALLSTATE INSURANCE CO</t>
  </si>
  <si>
    <t>401 McCullough Dr</t>
  </si>
  <si>
    <t>28262</t>
  </si>
  <si>
    <t>ALLTEL COMMUNICATIONS</t>
  </si>
  <si>
    <t>10005 Monroe Rd</t>
  </si>
  <si>
    <t>28270</t>
  </si>
  <si>
    <t>ALSTON &amp; BIRD LLP</t>
  </si>
  <si>
    <t>Bank of America Plaza, 101 S Tryon St, Suite 4000</t>
  </si>
  <si>
    <t>28280</t>
  </si>
  <si>
    <t>AMDOCS INC</t>
  </si>
  <si>
    <t>9401 Arrowpoint Blvd, Suite 150</t>
  </si>
  <si>
    <t>28273</t>
  </si>
  <si>
    <t>AME INC</t>
  </si>
  <si>
    <t>PO Box 909</t>
  </si>
  <si>
    <t>29716</t>
  </si>
  <si>
    <t>AMERICAN &amp; EFIRD INC</t>
  </si>
  <si>
    <t>PO Box 507</t>
  </si>
  <si>
    <t>Mount Holly</t>
  </si>
  <si>
    <t>28120</t>
  </si>
  <si>
    <t>AMERICAN EAGLE WHEEL CORP</t>
  </si>
  <si>
    <t>7780 Park Place Rd</t>
  </si>
  <si>
    <t>29745</t>
  </si>
  <si>
    <t>AMERICAN FIBER &amp; FINISHING INC</t>
  </si>
  <si>
    <t>PO Box 2488</t>
  </si>
  <si>
    <t>AMERICAN RED CROSS</t>
  </si>
  <si>
    <t>PO Box 36507</t>
  </si>
  <si>
    <t>28236</t>
  </si>
  <si>
    <t>AMERICAN ROLLER BEARING CO</t>
  </si>
  <si>
    <t>PO Box 117</t>
  </si>
  <si>
    <t>Hiddenite</t>
  </si>
  <si>
    <t>28636</t>
  </si>
  <si>
    <t>AMERICAN STAINLESS TUBING INC</t>
  </si>
  <si>
    <t>Troutman</t>
  </si>
  <si>
    <t>28166</t>
  </si>
  <si>
    <t>AMERICAN TIRE DISTRIBUTORS</t>
  </si>
  <si>
    <t>PO Box 3145</t>
  </si>
  <si>
    <t>28070</t>
  </si>
  <si>
    <t>AMERICAN TRUETZSCHLER</t>
  </si>
  <si>
    <t>PO Box 669228</t>
  </si>
  <si>
    <t>28266</t>
  </si>
  <si>
    <t>AMERICHEM INC</t>
  </si>
  <si>
    <t>723 Commerce Dr</t>
  </si>
  <si>
    <t>Concord</t>
  </si>
  <si>
    <t>28025</t>
  </si>
  <si>
    <t>Cabarrus</t>
  </si>
  <si>
    <t>AMERICREDIT</t>
  </si>
  <si>
    <t>12125 Herbert Wayne Ct</t>
  </si>
  <si>
    <t>AMESBURY GROUP INC</t>
  </si>
  <si>
    <t>159 Walker Rd</t>
  </si>
  <si>
    <t>1920 Flintstone Dr</t>
  </si>
  <si>
    <t>28677</t>
  </si>
  <si>
    <t>ANDERSEN SERVICES INC</t>
  </si>
  <si>
    <t>PO Box 561897</t>
  </si>
  <si>
    <t>28256</t>
  </si>
  <si>
    <t>ANSON COUNTY</t>
  </si>
  <si>
    <t>114 N Green St, Room 30</t>
  </si>
  <si>
    <t>Wadesboro</t>
  </si>
  <si>
    <t>28170</t>
  </si>
  <si>
    <t>Anson</t>
  </si>
  <si>
    <t>ANSON COUNTY BOARD OF EDUCATION</t>
  </si>
  <si>
    <t>PO Box 719</t>
  </si>
  <si>
    <t>AO SMITH WATER PRODUCTS CO</t>
  </si>
  <si>
    <t>25589 Hwy 1</t>
  </si>
  <si>
    <t>McBee</t>
  </si>
  <si>
    <t>29101</t>
  </si>
  <si>
    <t>Chesterfield</t>
  </si>
  <si>
    <t>APAC ATLANTIC INC</t>
  </si>
  <si>
    <t>PO Box 5310</t>
  </si>
  <si>
    <t>28027</t>
  </si>
  <si>
    <t>APLIX INC</t>
  </si>
  <si>
    <t>PO Box 7505</t>
  </si>
  <si>
    <t>APPLEBEE'S INTERNATIONAL INC</t>
  </si>
  <si>
    <t>4551 W 107th St</t>
  </si>
  <si>
    <t>Overland Park</t>
  </si>
  <si>
    <t>KS</t>
  </si>
  <si>
    <t>66207</t>
  </si>
  <si>
    <t>APPLESEED CHILD DEVELOPMENT CENTER</t>
  </si>
  <si>
    <t>1014 Maxwell Mill Rd</t>
  </si>
  <si>
    <t>29708</t>
  </si>
  <si>
    <t>ARAMARK UNIFORM SERVICES INC</t>
  </si>
  <si>
    <t>PO Box 668563</t>
  </si>
  <si>
    <t>AREVA</t>
  </si>
  <si>
    <t>7207 IBM Dr</t>
  </si>
  <si>
    <t>ARLEY CORP</t>
  </si>
  <si>
    <t>PO Box 646</t>
  </si>
  <si>
    <t>28106</t>
  </si>
  <si>
    <t>ARMACELL CO</t>
  </si>
  <si>
    <t>1004 Keisler Rd</t>
  </si>
  <si>
    <t>Conover</t>
  </si>
  <si>
    <t>28613</t>
  </si>
  <si>
    <t>Catawba</t>
  </si>
  <si>
    <t>ARMSTRONG WOOD PRODUCTS</t>
  </si>
  <si>
    <t>755 Washington Ave</t>
  </si>
  <si>
    <t>ARNELL CARRIERS</t>
  </si>
  <si>
    <t>175 N Pine Ridge Rd</t>
  </si>
  <si>
    <t>China Grove</t>
  </si>
  <si>
    <t>28023</t>
  </si>
  <si>
    <t>Rowan</t>
  </si>
  <si>
    <t>ARROW HOME FASHIONS</t>
  </si>
  <si>
    <t>2504 Lowell Rd</t>
  </si>
  <si>
    <t>28054</t>
  </si>
  <si>
    <t>ART INSTITUTE OF CHARLOTTE</t>
  </si>
  <si>
    <t>2110 Water Ridge Pkwy</t>
  </si>
  <si>
    <t>ARVIN MERITOR INC</t>
  </si>
  <si>
    <t>801 Railroad Ave</t>
  </si>
  <si>
    <t>ASMO NORTH CAROLINA INC</t>
  </si>
  <si>
    <t>470 Crawford Rd</t>
  </si>
  <si>
    <t>ASPLUNDH TREE EXPERT CO</t>
  </si>
  <si>
    <t>351 Orchard Cir</t>
  </si>
  <si>
    <t>AT HOME TOTAL CARE</t>
  </si>
  <si>
    <t>4530 Park Rd, Suite 420</t>
  </si>
  <si>
    <t>28209</t>
  </si>
  <si>
    <t>AT&amp;T NORTH CAROLINA</t>
  </si>
  <si>
    <t>PO Box 30188</t>
  </si>
  <si>
    <t>28230</t>
  </si>
  <si>
    <t>ATI ALLVAC</t>
  </si>
  <si>
    <t>4374 Lancaster Hwy</t>
  </si>
  <si>
    <t>Richburg</t>
  </si>
  <si>
    <t>29729</t>
  </si>
  <si>
    <t>Chester</t>
  </si>
  <si>
    <t>PO Box 5030</t>
  </si>
  <si>
    <t>28111</t>
  </si>
  <si>
    <t>ATKINSON INTERNATIONAL</t>
  </si>
  <si>
    <t>299 Olney Church Rd</t>
  </si>
  <si>
    <t>28056</t>
  </si>
  <si>
    <t>ATOTECH USA INC</t>
  </si>
  <si>
    <t>1750 Overview Dr</t>
  </si>
  <si>
    <t>ATS HEALTH SERVICES</t>
  </si>
  <si>
    <t>1317 Berkeley Ave</t>
  </si>
  <si>
    <t>28204</t>
  </si>
  <si>
    <t>AUSTIN CO</t>
  </si>
  <si>
    <t>PO Box 415</t>
  </si>
  <si>
    <t>AUSTIN INTERNATIONAL</t>
  </si>
  <si>
    <t>7 Ross Cannon St</t>
  </si>
  <si>
    <t>AUTO BELL CAR WASH INC</t>
  </si>
  <si>
    <t>1521 E Third St</t>
  </si>
  <si>
    <t>AUTO TRUCK TRANSPORT CORP</t>
  </si>
  <si>
    <t>320 Bear Poplar Rd</t>
  </si>
  <si>
    <t>27013</t>
  </si>
  <si>
    <t>AUTUMN CARE OF MARSHVILLE INC</t>
  </si>
  <si>
    <t>311 W Phifer St</t>
  </si>
  <si>
    <t>Marshville</t>
  </si>
  <si>
    <t>28103</t>
  </si>
  <si>
    <t>AUTUMN CARE OF SALISBURY</t>
  </si>
  <si>
    <t>PO Drawer 1789</t>
  </si>
  <si>
    <t>28144</t>
  </si>
  <si>
    <t>AVANTE AT CHARLOTTE INC</t>
  </si>
  <si>
    <t>4801 Randolph Rd</t>
  </si>
  <si>
    <t>28211</t>
  </si>
  <si>
    <t>AVANTE NURSING AND REHAB CENTER AT CONCORD</t>
  </si>
  <si>
    <t>515 Lake Concord Rd</t>
  </si>
  <si>
    <t>AVERITT EXPRESS INC</t>
  </si>
  <si>
    <t>3708 Westinghouse Blvd</t>
  </si>
  <si>
    <t>AVERY DENNISON</t>
  </si>
  <si>
    <t>170 Marble Rd</t>
  </si>
  <si>
    <t>AXA EQUITABLE</t>
  </si>
  <si>
    <t>PO Box 1047</t>
  </si>
  <si>
    <t>28277</t>
  </si>
  <si>
    <t>AZDEL INC</t>
  </si>
  <si>
    <t>925 Washburn Switch Rd</t>
  </si>
  <si>
    <t>Shelby</t>
  </si>
  <si>
    <t>28150</t>
  </si>
  <si>
    <t>B &amp; B CONTRACTING CO INC</t>
  </si>
  <si>
    <t>312 W Tremont Ave</t>
  </si>
  <si>
    <t>28203</t>
  </si>
  <si>
    <t>B &amp; H FOODS INC</t>
  </si>
  <si>
    <t>2122 Thrift Rd</t>
  </si>
  <si>
    <t>BADGER SPORTSWEAR</t>
  </si>
  <si>
    <t>PO Box 447</t>
  </si>
  <si>
    <t>BAKER &amp; TAYLOR</t>
  </si>
  <si>
    <t>2550 W Tyvola Rd</t>
  </si>
  <si>
    <t>BALANCE STAFFING</t>
  </si>
  <si>
    <t>3911 South Blvd</t>
  </si>
  <si>
    <t>BALDOR ELECTRIC CO</t>
  </si>
  <si>
    <t>2499 Deerfield Dr</t>
  </si>
  <si>
    <t>BALLY TOTAL FITNESS</t>
  </si>
  <si>
    <t>5404 Central Ave</t>
  </si>
  <si>
    <t>BANK OF AMERICA</t>
  </si>
  <si>
    <t>100 N Tryon St, Suite 220</t>
  </si>
  <si>
    <t>28255</t>
  </si>
  <si>
    <t>BANK OF GRANITE CORP</t>
  </si>
  <si>
    <t>317 First Ave NW</t>
  </si>
  <si>
    <t>BARLOWORLD HANDLING LP</t>
  </si>
  <si>
    <t>PO Box 410050</t>
  </si>
  <si>
    <t>BARNES &amp; NOBLE INC</t>
  </si>
  <si>
    <t>122 Fifth Ave</t>
  </si>
  <si>
    <t>10011</t>
  </si>
  <si>
    <t>BARNHARDT MANUFACTURING CO</t>
  </si>
  <si>
    <t>PO Box 34276</t>
  </si>
  <si>
    <t>BARTLETT MILLING CO</t>
  </si>
  <si>
    <t>PO Box 831</t>
  </si>
  <si>
    <t>BASF CORP</t>
  </si>
  <si>
    <t>11501 Steele Creek Rd</t>
  </si>
  <si>
    <t>BASIC ELECTRIC CO INC</t>
  </si>
  <si>
    <t>PO Box 577</t>
  </si>
  <si>
    <t>Indian Trail</t>
  </si>
  <si>
    <t>28079</t>
  </si>
  <si>
    <t>BASS PRO SHOPS OUTDOOR WORLD</t>
  </si>
  <si>
    <t>8181 Concord Mills Blvd</t>
  </si>
  <si>
    <t>28207</t>
  </si>
  <si>
    <t>BASSETT UPHOLSTERY</t>
  </si>
  <si>
    <t>PO Box 47</t>
  </si>
  <si>
    <t>Newton</t>
  </si>
  <si>
    <t>28658</t>
  </si>
  <si>
    <t>BATH &amp; BODY WORKS</t>
  </si>
  <si>
    <t>Seven Limited Parkway East</t>
  </si>
  <si>
    <t>Reynoldsburg</t>
  </si>
  <si>
    <t>43068</t>
  </si>
  <si>
    <t>BAYADA NURSES</t>
  </si>
  <si>
    <t>2329 E WT Harris Blvd, Suite 100</t>
  </si>
  <si>
    <t>28213</t>
  </si>
  <si>
    <t>BB&amp;T</t>
  </si>
  <si>
    <t>200 S College St, 4th Floor</t>
  </si>
  <si>
    <t>28202</t>
  </si>
  <si>
    <t>BE&amp;K BUILDING GROUP INC</t>
  </si>
  <si>
    <t>5605 Carnegie Blvd, Suite 200</t>
  </si>
  <si>
    <t>BEACON INDUSTRIAL GROUP INC</t>
  </si>
  <si>
    <t>PO Box 16348</t>
  </si>
  <si>
    <t>28297</t>
  </si>
  <si>
    <t>BEALER WHOLESALE INC</t>
  </si>
  <si>
    <t>7505 Statesville Rd</t>
  </si>
  <si>
    <t>BEAM CONSTRUCTION CO INC</t>
  </si>
  <si>
    <t>PO Box 129</t>
  </si>
  <si>
    <t>Cherryville</t>
  </si>
  <si>
    <t>28021</t>
  </si>
  <si>
    <t>BEAZER HOMES</t>
  </si>
  <si>
    <t>1300 South Blvd, Suite K</t>
  </si>
  <si>
    <t>BECK IMPORTS</t>
  </si>
  <si>
    <t>5141 E Independence Blvd</t>
  </si>
  <si>
    <t>BED BATH &amp; BEYOND</t>
  </si>
  <si>
    <t>650 Liberty Ave</t>
  </si>
  <si>
    <t>NJ</t>
  </si>
  <si>
    <t>07083</t>
  </si>
  <si>
    <t>BELAIRE HEALTH CARE CENTER INC</t>
  </si>
  <si>
    <t>2065 Lyon St</t>
  </si>
  <si>
    <t>BELDING HAUSMAN INC</t>
  </si>
  <si>
    <t>2130 E Main St</t>
  </si>
  <si>
    <t>BELK INC</t>
  </si>
  <si>
    <t>2801 W Tyvola Rd</t>
  </si>
  <si>
    <t>BELMONT ABBEY COLLEGE</t>
  </si>
  <si>
    <t>100 Belmont-Mount Holly Rd</t>
  </si>
  <si>
    <t>Belmont</t>
  </si>
  <si>
    <t>28012</t>
  </si>
  <si>
    <t>BERNHARDT INDUSTRIES INC</t>
  </si>
  <si>
    <t>PO Box 2029</t>
  </si>
  <si>
    <t>28151</t>
  </si>
  <si>
    <t>BERRY TRI-PLAS CORP</t>
  </si>
  <si>
    <t>3414 Wesley Chapel Stouts Rd</t>
  </si>
  <si>
    <t>BESAM AUTOMATED ENTRANCE SYSTEMS</t>
  </si>
  <si>
    <t>1900 Airport Rd</t>
  </si>
  <si>
    <t>BEST BUY CO INC</t>
  </si>
  <si>
    <t>7421 E Independence Blvd</t>
  </si>
  <si>
    <t>28227</t>
  </si>
  <si>
    <t>BEST WESTERN</t>
  </si>
  <si>
    <t>6201 N 24th Parkway</t>
  </si>
  <si>
    <t>Phoenix</t>
  </si>
  <si>
    <t>AZ</t>
  </si>
  <si>
    <t>85016</t>
  </si>
  <si>
    <t>BESTSWEET INC</t>
  </si>
  <si>
    <t>PO Box 329</t>
  </si>
  <si>
    <t>Mooresville</t>
  </si>
  <si>
    <t>28115</t>
  </si>
  <si>
    <t>BETCO INC</t>
  </si>
  <si>
    <t>PO Box 1650</t>
  </si>
  <si>
    <t>BETHLEHEM CENTER OF CHARLOTTE INC</t>
  </si>
  <si>
    <t>2705 Baltimore Ave</t>
  </si>
  <si>
    <t>BEVERLY HEALTH CARE CHARLOTTE</t>
  </si>
  <si>
    <t>2616 E Fifth St</t>
  </si>
  <si>
    <t>BEVERLY KNITS INC</t>
  </si>
  <si>
    <t>PO Box 3736</t>
  </si>
  <si>
    <t>BILLY GRAHAM EVANGELISTIC ASSOCIATION</t>
  </si>
  <si>
    <t>1 Billy Graham Pkwy</t>
  </si>
  <si>
    <t>28201</t>
  </si>
  <si>
    <t>BI-LO LLC</t>
  </si>
  <si>
    <t>PO Box 99</t>
  </si>
  <si>
    <t>Mauldin</t>
  </si>
  <si>
    <t>29662</t>
  </si>
  <si>
    <t>BLACK &amp; DECKER OF THE CAROLINAS</t>
  </si>
  <si>
    <t>4041 Pleasant Rd</t>
  </si>
  <si>
    <t>BLAKE HOTEL, THE</t>
  </si>
  <si>
    <t>555 S McDowell St</t>
  </si>
  <si>
    <t>BLOOMSBURG MILLS INC</t>
  </si>
  <si>
    <t>3000 Stitt St</t>
  </si>
  <si>
    <t>BLUM INC</t>
  </si>
  <si>
    <t>7733 Old Plank Rd</t>
  </si>
  <si>
    <t>Stanley</t>
  </si>
  <si>
    <t>28164</t>
  </si>
  <si>
    <t>BLUMENTHAL CENTER</t>
  </si>
  <si>
    <t>130 N Tryon St</t>
  </si>
  <si>
    <t>BLYTHE CONSTRUCTION INC</t>
  </si>
  <si>
    <t>PO Box 31635</t>
  </si>
  <si>
    <t>28231</t>
  </si>
  <si>
    <t>BLYTHE DEVELOPMENT CO</t>
  </si>
  <si>
    <t>1415 E Westinghouse Blvd</t>
  </si>
  <si>
    <t>BOB EVANS</t>
  </si>
  <si>
    <t>3776 S High St</t>
  </si>
  <si>
    <t>Columbus</t>
  </si>
  <si>
    <t>43207</t>
  </si>
  <si>
    <t>BOBCATS BASKETBALL LLC</t>
  </si>
  <si>
    <t>129 W Trade St, Suite 700</t>
  </si>
  <si>
    <t>BOGGS PAVING</t>
  </si>
  <si>
    <t>PO Box 1609</t>
  </si>
  <si>
    <t>BOJANGLES' RESTAURANTS INC</t>
  </si>
  <si>
    <t>PO Box 240239</t>
  </si>
  <si>
    <t>BONDED LOGISTICS INC</t>
  </si>
  <si>
    <t>PO Box 480203</t>
  </si>
  <si>
    <t>BONITZ FLOORING GROUP</t>
  </si>
  <si>
    <t>4539 Enterprise Dr NW</t>
  </si>
  <si>
    <t>BORAL BRICKS INC</t>
  </si>
  <si>
    <t>PO Box 1249</t>
  </si>
  <si>
    <t>28145</t>
  </si>
  <si>
    <t>BORAL BRICKS INC, VAN WYCK PLANT</t>
  </si>
  <si>
    <t>Van Wyck</t>
  </si>
  <si>
    <t>29744</t>
  </si>
  <si>
    <t>Lancaster</t>
  </si>
  <si>
    <t>BORDERS GROUP INC</t>
  </si>
  <si>
    <t>100 Phoenix Dr</t>
  </si>
  <si>
    <t>48108</t>
  </si>
  <si>
    <t>BOSCH REXROTH CORP</t>
  </si>
  <si>
    <t>14001 S Lakes Dr</t>
  </si>
  <si>
    <t>BOSTON GEAR</t>
  </si>
  <si>
    <t>701 Carrier Dr</t>
  </si>
  <si>
    <t>28216</t>
  </si>
  <si>
    <t>BOVIS LEND LEASE</t>
  </si>
  <si>
    <t>2550 W Tyvola Rd, Suite 600</t>
  </si>
  <si>
    <t>BOWATER INC</t>
  </si>
  <si>
    <t>PO Box 7</t>
  </si>
  <si>
    <t>29704</t>
  </si>
  <si>
    <t>BOWERS FIBERS INC</t>
  </si>
  <si>
    <t>4001 Yancey Rd</t>
  </si>
  <si>
    <t>BOY SCOUTS OF AMERICA</t>
  </si>
  <si>
    <t>PO Box 7143</t>
  </si>
  <si>
    <t>BRADINGTON-YOUNG LLC</t>
  </si>
  <si>
    <t>PO Box 487</t>
  </si>
  <si>
    <t>BRIAN CENTER HEALTH &amp; REHABILITATION</t>
  </si>
  <si>
    <t>5945 Reddman Rd, Suite 100</t>
  </si>
  <si>
    <t>BRINKER INTERNATIONAL</t>
  </si>
  <si>
    <t>6820 LBJ Freeway</t>
  </si>
  <si>
    <t>Dallas</t>
  </si>
  <si>
    <t>TX</t>
  </si>
  <si>
    <t>72540</t>
  </si>
  <si>
    <t>BRITAX CHILD SAFETY INC</t>
  </si>
  <si>
    <t>13501 South Ridge Dr</t>
  </si>
  <si>
    <t>BRITTHAVEN OF CHARLOTTE</t>
  </si>
  <si>
    <t>9200 Glenwater Dr</t>
  </si>
  <si>
    <t>BRITTHAVEN OF THE PIEDMONT</t>
  </si>
  <si>
    <t>PO Box 1250</t>
  </si>
  <si>
    <t>BROADSPIRE SERVICES INC</t>
  </si>
  <si>
    <t>PO Box 15909</t>
  </si>
  <si>
    <t>28219</t>
  </si>
  <si>
    <t>BROOKS EQUIPMENT CO INC</t>
  </si>
  <si>
    <t>10926 David Taylor Dr</t>
  </si>
  <si>
    <t>BROOKS FOOD GROUP</t>
  </si>
  <si>
    <t>2701 Simpson St</t>
  </si>
  <si>
    <t>28112</t>
  </si>
  <si>
    <t>BROYHILL FURNITURE INDUSTRIES INC</t>
  </si>
  <si>
    <t>3457 Hwy 90 E</t>
  </si>
  <si>
    <t>BRYANT ELECTRIC SUPPLY INC</t>
  </si>
  <si>
    <t>PO Box 1000</t>
  </si>
  <si>
    <t>Lowell</t>
  </si>
  <si>
    <t>28098</t>
  </si>
  <si>
    <t>BSN MEDICAL INC</t>
  </si>
  <si>
    <t>5825 Carnegie Blvd</t>
  </si>
  <si>
    <t>BUCKEYE FIRE EQUIPMENT CO</t>
  </si>
  <si>
    <t>PO Box 428</t>
  </si>
  <si>
    <t>Kings Mountain</t>
  </si>
  <si>
    <t>28086</t>
  </si>
  <si>
    <t>BUCKEYE TECHNOLOGIES INC</t>
  </si>
  <si>
    <t>100 Buckeye Dr</t>
  </si>
  <si>
    <t>BUDD GROUP</t>
  </si>
  <si>
    <t>1000 Amble Dr</t>
  </si>
  <si>
    <t>28206</t>
  </si>
  <si>
    <t>BUILDER'S FIRST SOURCE</t>
  </si>
  <si>
    <t>7770 Caldwell Rd</t>
  </si>
  <si>
    <t>Harrisburg</t>
  </si>
  <si>
    <t>28075</t>
  </si>
  <si>
    <t>BUILDING CENTRE INC</t>
  </si>
  <si>
    <t>PO Box 357</t>
  </si>
  <si>
    <t>BURGER KING CORP</t>
  </si>
  <si>
    <t>5505 Blue Lagoon</t>
  </si>
  <si>
    <t>Miami</t>
  </si>
  <si>
    <t>33126</t>
  </si>
  <si>
    <t>BURKE INTERNATIONAL TOURS INC</t>
  </si>
  <si>
    <t>4643 S Hwy 16</t>
  </si>
  <si>
    <t>Maiden</t>
  </si>
  <si>
    <t>28650</t>
  </si>
  <si>
    <t>BURLAN CORP</t>
  </si>
  <si>
    <t>PO Box 12336</t>
  </si>
  <si>
    <t>BYRD'S GROUP</t>
  </si>
  <si>
    <t>PO Box 44130</t>
  </si>
  <si>
    <t>CABARRUS COUNTY</t>
  </si>
  <si>
    <t>PO Box 707</t>
  </si>
  <si>
    <t>28026</t>
  </si>
  <si>
    <t>CABARRUS COUNTY SCHOOLS</t>
  </si>
  <si>
    <t>PO Box 388</t>
  </si>
  <si>
    <t>CABARRUS FAMILY MEDICINE</t>
  </si>
  <si>
    <t>270 Copperfield Blvd, Suite 201</t>
  </si>
  <si>
    <t>CABARRUS HEALTH ALLIANCE</t>
  </si>
  <si>
    <t>1307 S Cannon Blvd</t>
  </si>
  <si>
    <t>Kannapolis</t>
  </si>
  <si>
    <t>28083</t>
  </si>
  <si>
    <t>CABARRUS PLASTICS INC</t>
  </si>
  <si>
    <t>2845 Armentrout Dr</t>
  </si>
  <si>
    <t>CABOT WRENN</t>
  </si>
  <si>
    <t>PO Box 1767</t>
  </si>
  <si>
    <t>CADMUS/THE WHITEHALL GROUP</t>
  </si>
  <si>
    <t>2750 Whitehall Park Dr</t>
  </si>
  <si>
    <t>CADWALADER, WICKERSHAM &amp; TAFT</t>
  </si>
  <si>
    <t>227 W Trade St, Suite 2400</t>
  </si>
  <si>
    <t>CALVARY CHURCH</t>
  </si>
  <si>
    <t>5801 Pineville-Matthews Rd</t>
  </si>
  <si>
    <t>28226</t>
  </si>
  <si>
    <t>CAMEO FIBERS CORP</t>
  </si>
  <si>
    <t>PO Box 310</t>
  </si>
  <si>
    <t>CAMFIL FARR INC</t>
  </si>
  <si>
    <t>PO Box 1779</t>
  </si>
  <si>
    <t>CAM-FUL INDUSTRIES</t>
  </si>
  <si>
    <t>9800 Industrial Dr</t>
  </si>
  <si>
    <t>CANAC LTD, USA</t>
  </si>
  <si>
    <t>607 Meacham Rd</t>
  </si>
  <si>
    <t>CANADIAN-AMERICAN TRANSPORTATION</t>
  </si>
  <si>
    <t>2665 Zion Church Rd</t>
  </si>
  <si>
    <t>CANNON MEMORIAL YMCA</t>
  </si>
  <si>
    <t>101 YMCA Dr</t>
  </si>
  <si>
    <t>28081</t>
  </si>
  <si>
    <t>CANTEEN VENDING SERVICES</t>
  </si>
  <si>
    <t>3050 Tate Blvd SE</t>
  </si>
  <si>
    <t>28602</t>
  </si>
  <si>
    <t>CAPTIVA RESTAURANT GROUP</t>
  </si>
  <si>
    <t>17830 Statesville Rd</t>
  </si>
  <si>
    <t>CARAUSTAR CUSTOM PACKAGING GROUP</t>
  </si>
  <si>
    <t>8800 South Blvd</t>
  </si>
  <si>
    <t>CARDINAL FG CO</t>
  </si>
  <si>
    <t>342 Mooresville Blvd</t>
  </si>
  <si>
    <t>CARDINAL HEALTH INC</t>
  </si>
  <si>
    <t>785 Fort Mill Hwy</t>
  </si>
  <si>
    <t>CARDINAL LOGISTICS MANAGEMENT CORP</t>
  </si>
  <si>
    <t>5333 Davidson Hwy</t>
  </si>
  <si>
    <t>CARGILL INC</t>
  </si>
  <si>
    <t>PO Box 240457</t>
  </si>
  <si>
    <t>CARIBOU COFFEE COMPANY</t>
  </si>
  <si>
    <t>3900 Lakebreeze Ave N</t>
  </si>
  <si>
    <t>55429</t>
  </si>
  <si>
    <t>CARL-CIN RESTAURANTS</t>
  </si>
  <si>
    <t>448 Lakeshore Pkwy, Suite 100</t>
  </si>
  <si>
    <t>CARLSON RESTAURANTS WORLDWIDE INC</t>
  </si>
  <si>
    <t>4201 Marsh Ln</t>
  </si>
  <si>
    <t>Carrollton</t>
  </si>
  <si>
    <t>75007</t>
  </si>
  <si>
    <t>CARMAX INC</t>
  </si>
  <si>
    <t>7700 Krefeld Dr</t>
  </si>
  <si>
    <t>10510 Cadillac St</t>
  </si>
  <si>
    <t>CARMEL COUNTRY CLUB INC</t>
  </si>
  <si>
    <t>4735 Carmel Rd</t>
  </si>
  <si>
    <t>CAROLINA BEVERAGE CORP</t>
  </si>
  <si>
    <t>PO Box 697</t>
  </si>
  <si>
    <t>CAROLINA BYPRODUCTS</t>
  </si>
  <si>
    <t>5533 York Hwy</t>
  </si>
  <si>
    <t>PO Box 718</t>
  </si>
  <si>
    <t>CAROLINA CANNERS INC</t>
  </si>
  <si>
    <t>PO Box 1628</t>
  </si>
  <si>
    <t>Cheraw</t>
  </si>
  <si>
    <t>29520</t>
  </si>
  <si>
    <t>CAROLINA CARE CENTER</t>
  </si>
  <si>
    <t>111 Harrelson Rd</t>
  </si>
  <si>
    <t>CAROLINA CARGO INC - ROCK HILL</t>
  </si>
  <si>
    <t>2310 Crowder Rd</t>
  </si>
  <si>
    <t>CAROLINA CAT</t>
  </si>
  <si>
    <t>9000 Statesville Rd</t>
  </si>
  <si>
    <t>CAROLINA CONTAINER CO INC</t>
  </si>
  <si>
    <t>PO Box 2347</t>
  </si>
  <si>
    <t>CAROLINA DIGESTIVE HEALTH ASSOCIATES</t>
  </si>
  <si>
    <t>300 Billingsley Rd, Suite 200</t>
  </si>
  <si>
    <t>CAROLINA FOODS INC</t>
  </si>
  <si>
    <t>1807 S Tryon St</t>
  </si>
  <si>
    <t>CAROLINA HANDLING LLC</t>
  </si>
  <si>
    <t>PO Box 7548</t>
  </si>
  <si>
    <t>CAROLINA IT PROFESSIONALS</t>
  </si>
  <si>
    <t>243 W Catawba Ave</t>
  </si>
  <si>
    <t>Mt Holly</t>
  </si>
  <si>
    <t>CAROLINA MOTOR CLUB INC</t>
  </si>
  <si>
    <t>6600 Triple A Dr</t>
  </si>
  <si>
    <t>CAROLINA NEUROSURGERY &amp; SPINE ASSOCIATES</t>
  </si>
  <si>
    <t>225 Baldwin Ave</t>
  </si>
  <si>
    <t>CAROLINA PANTHERS</t>
  </si>
  <si>
    <t>Bank of America Stadium, 800 S Mint St</t>
  </si>
  <si>
    <t>CAROLINA PAPER BOARD CORP</t>
  </si>
  <si>
    <t>PO Box 668305</t>
  </si>
  <si>
    <t>CAROLINA PRODUCTS INC</t>
  </si>
  <si>
    <t>1132 Pro Am Dr</t>
  </si>
  <si>
    <t>CAROLINA RESTAURANT GROUP INC</t>
  </si>
  <si>
    <t>8040 Arrowridge Blvd, Suite 100</t>
  </si>
  <si>
    <t>CAROLINA ROOFING INC</t>
  </si>
  <si>
    <t>1726 Riverview Rd</t>
  </si>
  <si>
    <t>CAROLINA STALITE/JOHNSON CONCRETE</t>
  </si>
  <si>
    <t>PO Box 1037</t>
  </si>
  <si>
    <t>CAROLINA STEEL &amp; STONE INC</t>
  </si>
  <si>
    <t>9925 Metromont Industrial Blvd</t>
  </si>
  <si>
    <t>CAROLINAS HEALTHCARE SYSTEM</t>
  </si>
  <si>
    <t>PO Box 32861</t>
  </si>
  <si>
    <t>28232</t>
  </si>
  <si>
    <t>CAROLINAS SPECIALTY HOSPITAL</t>
  </si>
  <si>
    <t>2001 Vail Ave, 7th Floor S</t>
  </si>
  <si>
    <t>CAROLINAS UNION HEALTHCARE</t>
  </si>
  <si>
    <t>PO Box 633</t>
  </si>
  <si>
    <t>CAROMONT HEALTH INC</t>
  </si>
  <si>
    <t>PO Box 1747</t>
  </si>
  <si>
    <t>CAROTEK INC</t>
  </si>
  <si>
    <t>PO Box 1395</t>
  </si>
  <si>
    <t>CARPENTER CO</t>
  </si>
  <si>
    <t>PO Box 455</t>
  </si>
  <si>
    <t>PO Box 879</t>
  </si>
  <si>
    <t>CARPENTER DECORATING CO INC</t>
  </si>
  <si>
    <t>PO Box 2027</t>
  </si>
  <si>
    <t>CARPENTER INDUSTRIES</t>
  </si>
  <si>
    <t>4140 Concord Pkwy S</t>
  </si>
  <si>
    <t>CARRABBA'S ITALIAN GRILL INC</t>
  </si>
  <si>
    <t>405 N Reo St</t>
  </si>
  <si>
    <t>Tampa</t>
  </si>
  <si>
    <t>33609</t>
  </si>
  <si>
    <t>CARREKER CORP</t>
  </si>
  <si>
    <t>10926 David Taylor Dr, Suite 200</t>
  </si>
  <si>
    <t>CARRIAGE CLUB OF CHARLOTTE</t>
  </si>
  <si>
    <t>5800 Old Providence Rd</t>
  </si>
  <si>
    <t>CARRIER CORP</t>
  </si>
  <si>
    <t>9701 Old Statesville Rd</t>
  </si>
  <si>
    <t>CARRINGTON PLACE</t>
  </si>
  <si>
    <t>600 Fullwood Ln</t>
  </si>
  <si>
    <t>28105</t>
  </si>
  <si>
    <t>CARTER FURNITURE OF SALISBURY</t>
  </si>
  <si>
    <t>PO Box 1869</t>
  </si>
  <si>
    <t>CATALER NORTH AMERICA</t>
  </si>
  <si>
    <t>2002 Cataler Dr</t>
  </si>
  <si>
    <t>CATAWBA COLLEGE</t>
  </si>
  <si>
    <t>2300 W Innes St</t>
  </si>
  <si>
    <t>CATAWBA COUNTY</t>
  </si>
  <si>
    <t>100 Southwest Blvd, Bldg A</t>
  </si>
  <si>
    <t>CATAWBA COUNTY SCHOOLS</t>
  </si>
  <si>
    <t>PO Box 1010</t>
  </si>
  <si>
    <t>CATAWBA SOX INC</t>
  </si>
  <si>
    <t>PO Box 517</t>
  </si>
  <si>
    <t>CATAWBA VALLEY COMMUNITY COLLEGE</t>
  </si>
  <si>
    <t>2550 US Hwy 70 SE</t>
  </si>
  <si>
    <t>CATAWBA VALLEY MEDICAL CENTER</t>
  </si>
  <si>
    <t>810 Fairgrove Church Rd</t>
  </si>
  <si>
    <t>CATO CORP, THE</t>
  </si>
  <si>
    <t>PO Box 34216</t>
  </si>
  <si>
    <t>CBRL GROUP INC</t>
  </si>
  <si>
    <t>PO Box 787</t>
  </si>
  <si>
    <t>Lebanon</t>
  </si>
  <si>
    <t>CBS RADIO SALES INC</t>
  </si>
  <si>
    <t>1520 South Blvd, Suite 300</t>
  </si>
  <si>
    <t>CCL LABEL INC</t>
  </si>
  <si>
    <t>4000 Westinghouse Blvd</t>
  </si>
  <si>
    <t>CELESTICA</t>
  </si>
  <si>
    <t>7345 IBM Dr</t>
  </si>
  <si>
    <t>CEM CORP</t>
  </si>
  <si>
    <t>PO Box 200</t>
  </si>
  <si>
    <t>CENTEX HOMES</t>
  </si>
  <si>
    <t>4235 S Stream Blvd, Suite 400</t>
  </si>
  <si>
    <t>28220</t>
  </si>
  <si>
    <t>CENTRAL PIEDMONT COMMUNITY COLLEGE</t>
  </si>
  <si>
    <t>PO Box 35009</t>
  </si>
  <si>
    <t>28235</t>
  </si>
  <si>
    <t>CENTRO INC</t>
  </si>
  <si>
    <t>2725 Kelly Blvd</t>
  </si>
  <si>
    <t>Claremont</t>
  </si>
  <si>
    <t>28610</t>
  </si>
  <si>
    <t>CENTURY 21 HECHT REALTY INC</t>
  </si>
  <si>
    <t>885 N Hwy 16</t>
  </si>
  <si>
    <t>28037</t>
  </si>
  <si>
    <t>CENTURY CONTRACTORS INC</t>
  </si>
  <si>
    <t>5100 Smith Farm Rd</t>
  </si>
  <si>
    <t>CENTURY FURNITURE INDUSTRIES</t>
  </si>
  <si>
    <t>PO Box 608</t>
  </si>
  <si>
    <t>CHAMPION LABORATORIES INC</t>
  </si>
  <si>
    <t>200 Ratchford Rd</t>
  </si>
  <si>
    <t>CHARLOTTE CARDIOLOGY ASSOCIATES PA</t>
  </si>
  <si>
    <t>309 S Sharon Amity Rd, Suite 200</t>
  </si>
  <si>
    <t>CHARLOTTE CATHOLIC HIGH SCHOOL</t>
  </si>
  <si>
    <t>7702 Pineville Matthews Rd</t>
  </si>
  <si>
    <t>CHARLOTTE CHRISTIAN SCHOOL</t>
  </si>
  <si>
    <t>7301 Sardis Rd</t>
  </si>
  <si>
    <t>CHARLOTTE COPY DATA</t>
  </si>
  <si>
    <t>4404A Stuart Andrew Blvd</t>
  </si>
  <si>
    <t>CHARLOTTE COUNTRY DAY SCHOOL</t>
  </si>
  <si>
    <t>1440 Carmel Rd</t>
  </si>
  <si>
    <t>CHARLOTTE EYE, EAR, NOSE &amp; THROAT ASSOCIATES PA</t>
  </si>
  <si>
    <t>6035 Fairview Rd</t>
  </si>
  <si>
    <t>CHARLOTTE LATIN SCHOOLS INC</t>
  </si>
  <si>
    <t>9502 Providence Rd</t>
  </si>
  <si>
    <t>CHARLOTTE OBSERVER, THE</t>
  </si>
  <si>
    <t>PO Box 32188</t>
  </si>
  <si>
    <t>CHARLOTTE PAINT CO INC</t>
  </si>
  <si>
    <t>PO Box 765</t>
  </si>
  <si>
    <t>CHARLOTTE PIPE &amp; FOUNDRY CO</t>
  </si>
  <si>
    <t>2109 Randolph Rd</t>
  </si>
  <si>
    <t>CHARLOTTE RADIOLOGY</t>
  </si>
  <si>
    <t>PO Box 36937</t>
  </si>
  <si>
    <t>CHARLOTTE REGIONAL VISITORS AUTHORITY (CRVA)</t>
  </si>
  <si>
    <t>501 S College St</t>
  </si>
  <si>
    <t>CHARLOTTE SYMPHONY</t>
  </si>
  <si>
    <t>201 S College St, Suite 110</t>
  </si>
  <si>
    <t>28244</t>
  </si>
  <si>
    <t>CHARLOTTE-MECKLENBURG SCHOOLS</t>
  </si>
  <si>
    <t>PO Box 30035</t>
  </si>
  <si>
    <t>CHEESECAKE FACTORY, THE</t>
  </si>
  <si>
    <t>4400 Sharon Rd, Space A</t>
  </si>
  <si>
    <t>CHEMETALL FOOTE CORP</t>
  </si>
  <si>
    <t>348 Holiday Inn Dr</t>
  </si>
  <si>
    <t>CHEMICAL SPECIALTIES INC</t>
  </si>
  <si>
    <t>PO Box 1330</t>
  </si>
  <si>
    <t>CHERAW YARN MILLS INC</t>
  </si>
  <si>
    <t>PO Box 807</t>
  </si>
  <si>
    <t>CHESTER COUNTY</t>
  </si>
  <si>
    <t>140 Main St</t>
  </si>
  <si>
    <t>29706</t>
  </si>
  <si>
    <t>CHESTER COUNTY SCHOOL DISTRICT</t>
  </si>
  <si>
    <t>109 Hinton St</t>
  </si>
  <si>
    <t>CHESTER HMA INC</t>
  </si>
  <si>
    <t>1 Medical Park Dr</t>
  </si>
  <si>
    <t>CHESTERFIELD COUNTY</t>
  </si>
  <si>
    <t>200 W Main St</t>
  </si>
  <si>
    <t>29709</t>
  </si>
  <si>
    <t>CHESTERFIELD COUNTY SCHOOL DISTRICT</t>
  </si>
  <si>
    <t>401 West Blvd</t>
  </si>
  <si>
    <t>CHESTERFIELD GENERAL HOSPITAL</t>
  </si>
  <si>
    <t>711 Chesterfield Hwy</t>
  </si>
  <si>
    <t>CHICK-FIL-A</t>
  </si>
  <si>
    <t>5200 Buffington Rd</t>
  </si>
  <si>
    <t>Atlanta</t>
  </si>
  <si>
    <t>GA</t>
  </si>
  <si>
    <t>30349</t>
  </si>
  <si>
    <t>CHILD CARE RESOURCES INC</t>
  </si>
  <si>
    <t>4601 Park Rd, Suite 500</t>
  </si>
  <si>
    <t>CHILD DEVELOPMENT SCHOOLS INC</t>
  </si>
  <si>
    <t>1501D 13th St</t>
  </si>
  <si>
    <t>31901</t>
  </si>
  <si>
    <t>CHILDRESS KLEIN PROPERTIES</t>
  </si>
  <si>
    <t>301 S College St, Suite 2800</t>
  </si>
  <si>
    <t>CHIP GANASSI SHOP</t>
  </si>
  <si>
    <t>PO Box 759</t>
  </si>
  <si>
    <t>CHIRON AMERICA INC</t>
  </si>
  <si>
    <t>10950 Withers Cove Park Dr</t>
  </si>
  <si>
    <t>28278</t>
  </si>
  <si>
    <t>CHOATE CONSTRUCTION</t>
  </si>
  <si>
    <t>5960 Fairview Rd, Suite 500</t>
  </si>
  <si>
    <t>CHOICE USA BEVERAGE INC</t>
  </si>
  <si>
    <t>PO Box 40</t>
  </si>
  <si>
    <t>CHOICEPOINT INC</t>
  </si>
  <si>
    <t>13950 Ballantyne Corporate Pl, Suite 200</t>
  </si>
  <si>
    <t>CIBER INC</t>
  </si>
  <si>
    <t>201 S College St, Suite 1450</t>
  </si>
  <si>
    <t>CIGNA HEALTH CARE</t>
  </si>
  <si>
    <t>200 Regency Executive Park</t>
  </si>
  <si>
    <t>CIRCLE K STORES INC</t>
  </si>
  <si>
    <t>2440 Whitehall Park Dr, Suite 800</t>
  </si>
  <si>
    <t>CIRCUIT CITY STORES INC</t>
  </si>
  <si>
    <t>9950 Mayland Dr</t>
  </si>
  <si>
    <t>Richmond</t>
  </si>
  <si>
    <t>VA</t>
  </si>
  <si>
    <t>23233</t>
  </si>
  <si>
    <t>CIRRUS MEDICAL STAFFING</t>
  </si>
  <si>
    <t>4651 Charlotte Park Dr, Suite 400</t>
  </si>
  <si>
    <t>CITI FORT MILL</t>
  </si>
  <si>
    <t>605 Munn Rd</t>
  </si>
  <si>
    <t>CITIZENS SOUTH BANK</t>
  </si>
  <si>
    <t>519 S New Hope Rd</t>
  </si>
  <si>
    <t>CITY OF ALBEMARLE</t>
  </si>
  <si>
    <t>PO Box 190</t>
  </si>
  <si>
    <t>CITY OF CHARLOTTE</t>
  </si>
  <si>
    <t>600 E Fourth St</t>
  </si>
  <si>
    <t>CITY OF CHESTER</t>
  </si>
  <si>
    <t>100 W End St</t>
  </si>
  <si>
    <t>CITY OF CONCORD</t>
  </si>
  <si>
    <t>PO Box 308</t>
  </si>
  <si>
    <t>CITY OF GASTONIA</t>
  </si>
  <si>
    <t>PO Box 1748</t>
  </si>
  <si>
    <t>CITY OF HICKORY</t>
  </si>
  <si>
    <t>PO Box 398</t>
  </si>
  <si>
    <t>CITY OF KANNAPOLIS</t>
  </si>
  <si>
    <t>PO Box 1199</t>
  </si>
  <si>
    <t>28082</t>
  </si>
  <si>
    <t>CITY OF KINGS MOUNTAIN</t>
  </si>
  <si>
    <t>PO Box 429</t>
  </si>
  <si>
    <t>CITY OF LANCASTER</t>
  </si>
  <si>
    <t>PO Box 1149</t>
  </si>
  <si>
    <t>CITY OF LINCOLNTON</t>
  </si>
  <si>
    <t>PO Box 617</t>
  </si>
  <si>
    <t>28093</t>
  </si>
  <si>
    <t>CITY OF MONROE</t>
  </si>
  <si>
    <t>PO Box 69</t>
  </si>
  <si>
    <t>CITY OF MOUNT HOLLY</t>
  </si>
  <si>
    <t>PO Box 406</t>
  </si>
  <si>
    <t>CITY OF NEWTON</t>
  </si>
  <si>
    <t>PO Box 550</t>
  </si>
  <si>
    <t>CITY OF ROCK HILL</t>
  </si>
  <si>
    <t>PO Box 11706</t>
  </si>
  <si>
    <t>29731</t>
  </si>
  <si>
    <t>CITY OF SALISBURY</t>
  </si>
  <si>
    <t>PO Box 479</t>
  </si>
  <si>
    <t>CITY OF SHELBY</t>
  </si>
  <si>
    <t>PO Box 207</t>
  </si>
  <si>
    <t>CITY OF STATESVILLE</t>
  </si>
  <si>
    <t>PO Box 1111</t>
  </si>
  <si>
    <t>CITY OF YORK</t>
  </si>
  <si>
    <t>10 N Roosevelt St</t>
  </si>
  <si>
    <t>CLARIANT CORP USA</t>
  </si>
  <si>
    <t>4000 Monroe Rd</t>
  </si>
  <si>
    <t>28205</t>
  </si>
  <si>
    <t>CLARKE AMERICAN CHECKS INC</t>
  </si>
  <si>
    <t>9711 David Taylor Dr</t>
  </si>
  <si>
    <t>CLASSIC GRAPHICS INC</t>
  </si>
  <si>
    <t>PO Box 480127</t>
  </si>
  <si>
    <t>CLASSIC LEATHER INC</t>
  </si>
  <si>
    <t>PO Box 2404</t>
  </si>
  <si>
    <t>CLASSIC MOVING &amp; STORAGE INC</t>
  </si>
  <si>
    <t>1123 Fourth St SW</t>
  </si>
  <si>
    <t>CLAY HYDER TRUCKING LINES INC</t>
  </si>
  <si>
    <t>8814 Dietz Ave</t>
  </si>
  <si>
    <t>CLAYTON MARCUS CO</t>
  </si>
  <si>
    <t>PO Box 100</t>
  </si>
  <si>
    <t>CLAYTON MARCUS CO INC</t>
  </si>
  <si>
    <t>3030 Falling Creek Rd</t>
  </si>
  <si>
    <t>28601</t>
  </si>
  <si>
    <t>CLAYTON RICHFIELD</t>
  </si>
  <si>
    <t>Richfield</t>
  </si>
  <si>
    <t>28137</t>
  </si>
  <si>
    <t>CLEAR CHANNEL COMMUNICATIONS INC</t>
  </si>
  <si>
    <t>801 Woodridge Center Dr</t>
  </si>
  <si>
    <t>CLEVELAND COMMUNITY COLLEGE</t>
  </si>
  <si>
    <t>137 S Post Rd</t>
  </si>
  <si>
    <t>28152</t>
  </si>
  <si>
    <t>CLEVELAND COUNTY</t>
  </si>
  <si>
    <t>PO Box 1210</t>
  </si>
  <si>
    <t>CLEVELAND COUNTY BOARD OF EDUCATION</t>
  </si>
  <si>
    <t>130 S Post Rd, Suite 2</t>
  </si>
  <si>
    <t>CLEVELAND COUNTY FAMILY YMCA</t>
  </si>
  <si>
    <t>PO Box 2272</t>
  </si>
  <si>
    <t>CLEVELAND COUNTY HEALTHCARE SYSTEMS</t>
  </si>
  <si>
    <t>201 E Grover St</t>
  </si>
  <si>
    <t>CLEVELAND VOCATIONAL INDUSTRIES INC</t>
  </si>
  <si>
    <t>650 N Post Rd</t>
  </si>
  <si>
    <t>CLONINGER FORD INC</t>
  </si>
  <si>
    <t>511 Jake Alexander Blvd S</t>
  </si>
  <si>
    <t>28147</t>
  </si>
  <si>
    <t>CLOVER SCHOOL DISTRICT TWO OF YORK COUNTY</t>
  </si>
  <si>
    <t>604 Bethel St</t>
  </si>
  <si>
    <t>Clover</t>
  </si>
  <si>
    <t>29710</t>
  </si>
  <si>
    <t>CLOVERTEX LLC</t>
  </si>
  <si>
    <t>PO Box 440</t>
  </si>
  <si>
    <t>CM TUCKER LUMBER COMPANIES LLC</t>
  </si>
  <si>
    <t>Pageland</t>
  </si>
  <si>
    <t>29728</t>
  </si>
  <si>
    <t>CMH FLOORING</t>
  </si>
  <si>
    <t>PO Box 1083</t>
  </si>
  <si>
    <t>COATS NORTH AMERICA</t>
  </si>
  <si>
    <t>3430 Toringdon Way, Suite 301</t>
  </si>
  <si>
    <t>COCA-COLA BOTTLING CO CONSOLIDATED</t>
  </si>
  <si>
    <t>4100 Coca-Cola Plaza</t>
  </si>
  <si>
    <t>COCHRANE FURNITURE CO INC</t>
  </si>
  <si>
    <t>PO Box 220</t>
  </si>
  <si>
    <t>COFFING HOISTS</t>
  </si>
  <si>
    <t>PO Box 779</t>
  </si>
  <si>
    <t>COGENTRIX INC</t>
  </si>
  <si>
    <t>9405 Arrowpoint Blvd</t>
  </si>
  <si>
    <t>COLDWELL BANKER UNITED, REALTORS NC</t>
  </si>
  <si>
    <t>3440 Toringdon Way, Suite 100</t>
  </si>
  <si>
    <t>COLLINS &amp; AIKMAN CORP</t>
  </si>
  <si>
    <t>PO Box 580</t>
  </si>
  <si>
    <t>28801</t>
  </si>
  <si>
    <t>COMAG MARKETING GROUP LLC</t>
  </si>
  <si>
    <t>214 N Tryon St</t>
  </si>
  <si>
    <t>COMMSCOPE INC</t>
  </si>
  <si>
    <t>PO Box 1729</t>
  </si>
  <si>
    <t>COMMUNITY ALTERNATIVES OF NORTH CAROLINA</t>
  </si>
  <si>
    <t>3401 Vardell Ln, Suite D</t>
  </si>
  <si>
    <t>COMPASS GROUP</t>
  </si>
  <si>
    <t>2400 Yorkmont Rd</t>
  </si>
  <si>
    <t>COMPORIUM GROUP</t>
  </si>
  <si>
    <t>330 E Black St</t>
  </si>
  <si>
    <t>COMPUWARE CORP</t>
  </si>
  <si>
    <t>121 W Trade St, Suite 2300</t>
  </si>
  <si>
    <t>CONBRACO INDUSTRIES INC</t>
  </si>
  <si>
    <t>PO Box 247</t>
  </si>
  <si>
    <t>CONCORD FIRST ASSEMBLY</t>
  </si>
  <si>
    <t>150 Warren Coleman Blvd</t>
  </si>
  <si>
    <t>CONCRETE SUPPLY CO</t>
  </si>
  <si>
    <t>PO Box 5247</t>
  </si>
  <si>
    <t>28299</t>
  </si>
  <si>
    <t>CONITEX-SONOCO USA INC</t>
  </si>
  <si>
    <t>1302 Industrial Pike Rd</t>
  </si>
  <si>
    <t>CONNEXTIONS INC</t>
  </si>
  <si>
    <t>International Dr</t>
  </si>
  <si>
    <t>CONSOLIDATED METCO</t>
  </si>
  <si>
    <t>PO Box 907</t>
  </si>
  <si>
    <t>CONSOLIDATED THEATRES LLC</t>
  </si>
  <si>
    <t>5970 Fairview Rd, Suite 600</t>
  </si>
  <si>
    <t>CONSTAR INTERNATIONAL INC</t>
  </si>
  <si>
    <t>CONTINENTAL TIRE NORTH AMERICA</t>
  </si>
  <si>
    <t>1900 Continental Blvd</t>
  </si>
  <si>
    <t>CONTROLS SOUTHEAST INC</t>
  </si>
  <si>
    <t>PO Box 7500</t>
  </si>
  <si>
    <t>CONVERGUS CORP</t>
  </si>
  <si>
    <t>10101 Claude Freeman Dr</t>
  </si>
  <si>
    <t>CON-WAY SOUTHERN EXPRESS</t>
  </si>
  <si>
    <t>6701 Old Statesville Rd</t>
  </si>
  <si>
    <t>COOK OUT RESTAURANT</t>
  </si>
  <si>
    <t>1301 W Sugar Creek Rd</t>
  </si>
  <si>
    <t>COOKSON CO, THE</t>
  </si>
  <si>
    <t>PO Box 2757</t>
  </si>
  <si>
    <t>COOPER HAND TOOLS</t>
  </si>
  <si>
    <t>PO Box 5027</t>
  </si>
  <si>
    <t>COOPERSTOWN DREAMS PARK INC</t>
  </si>
  <si>
    <t>330 S Main St</t>
  </si>
  <si>
    <t>CORESTAFF SERVICES</t>
  </si>
  <si>
    <t>5821 Fairview Rd, Suite 117</t>
  </si>
  <si>
    <t>COURTLAND TERRACE</t>
  </si>
  <si>
    <t>2300 Aberdeen Blvd</t>
  </si>
  <si>
    <t>COVALENCE PLASTICS</t>
  </si>
  <si>
    <t>1921 Freedom Dr</t>
  </si>
  <si>
    <t>COVENANT DAY SCHOOL</t>
  </si>
  <si>
    <t>800 Fullwood Ln</t>
  </si>
  <si>
    <t>COVINGTON/DETROIT DIESEL-ALLISON CORPORATION</t>
  </si>
  <si>
    <t>1815 Starita Rd</t>
  </si>
  <si>
    <t>CP MORGAN COMMUNITIES</t>
  </si>
  <si>
    <t>9401 Southern Pine Blvd, Suite U</t>
  </si>
  <si>
    <t>CR LAINE FURNITURE CO INC</t>
  </si>
  <si>
    <t>PO Box 2128</t>
  </si>
  <si>
    <t>CRAFTMASTER FURNITURE CORP</t>
  </si>
  <si>
    <t>CRANFORD FURNITURE</t>
  </si>
  <si>
    <t>PO Box 9007</t>
  </si>
  <si>
    <t>CRESCENT RESOURCES LLC</t>
  </si>
  <si>
    <t>PO Box 1003</t>
  </si>
  <si>
    <t>CROSLAND INC</t>
  </si>
  <si>
    <t>227 W Trade St, Suite 800</t>
  </si>
  <si>
    <t>CROWDER CONSTRUCTION CO</t>
  </si>
  <si>
    <t>PO Box 30007</t>
  </si>
  <si>
    <t>CROWN BEVERAGE PACKAGING</t>
  </si>
  <si>
    <t>CROWN HONDA OF CHARLOTTE</t>
  </si>
  <si>
    <t>7001 E Independence Blvd</t>
  </si>
  <si>
    <t>CSA LLC</t>
  </si>
  <si>
    <t>128 Speedway Dr</t>
  </si>
  <si>
    <t>28117</t>
  </si>
  <si>
    <t>CT COMMUNICATIONS INC</t>
  </si>
  <si>
    <t>PO Box 227</t>
  </si>
  <si>
    <t>CT GROUP</t>
  </si>
  <si>
    <t>PO Box 339</t>
  </si>
  <si>
    <t>CTX BUILDERS SUPPLY</t>
  </si>
  <si>
    <t>2100 Sterling Dr</t>
  </si>
  <si>
    <t>28001</t>
  </si>
  <si>
    <t>CULP BROTHERS INC</t>
  </si>
  <si>
    <t>3300 Bethlehem Church Rd</t>
  </si>
  <si>
    <t>Gold Hill</t>
  </si>
  <si>
    <t>28071</t>
  </si>
  <si>
    <t>CUMMINS ATLANTIC INC</t>
  </si>
  <si>
    <t>PO Box 7787</t>
  </si>
  <si>
    <t>CUMULUS FIBERS INC</t>
  </si>
  <si>
    <t>1101 Tarhill Rd</t>
  </si>
  <si>
    <t>CURTISS-WRIGHT CONTROLS INC</t>
  </si>
  <si>
    <t>15800 John J Delaney Dr, Suite 200</t>
  </si>
  <si>
    <t>CURVES</t>
  </si>
  <si>
    <t>2910G Mount Holly-Huntersville Rd</t>
  </si>
  <si>
    <t>28214</t>
  </si>
  <si>
    <t>CUSTOM GLASS PRODUCTS</t>
  </si>
  <si>
    <t>CUSTOM PALLET &amp; CRATING INC</t>
  </si>
  <si>
    <t>5104 N Graham St</t>
  </si>
  <si>
    <t>CUSTOM PRODUCTS INC</t>
  </si>
  <si>
    <t>PO Box 1141</t>
  </si>
  <si>
    <t>CUTTING SYSTEMS INC</t>
  </si>
  <si>
    <t>774 Zeb Rd</t>
  </si>
  <si>
    <t>Union Grove</t>
  </si>
  <si>
    <t>28689</t>
  </si>
  <si>
    <t>CVS CORP</t>
  </si>
  <si>
    <t>One CVS Dr</t>
  </si>
  <si>
    <t>Woonsocket</t>
  </si>
  <si>
    <t>RI</t>
  </si>
  <si>
    <t>02895</t>
  </si>
  <si>
    <t>CYPRESS OF CHARLOTTE, THE</t>
  </si>
  <si>
    <t>3442 Cypress Club Dr</t>
  </si>
  <si>
    <t>DALE EARNHARDT INC</t>
  </si>
  <si>
    <t>1675 Coddle Creek Rd</t>
  </si>
  <si>
    <t>DALE JARRETT AUTOMOTIVE GROUP</t>
  </si>
  <si>
    <t>88 Dale Jarrett Blvd</t>
  </si>
  <si>
    <t>DANAHER TOOL GROUP</t>
  </si>
  <si>
    <t>1228 Isley Dr</t>
  </si>
  <si>
    <t>DARDEN RESTAURANTS INC</t>
  </si>
  <si>
    <t>PO Box 593330</t>
  </si>
  <si>
    <t>Orlando</t>
  </si>
  <si>
    <t>DAVE AND BUSTER'S</t>
  </si>
  <si>
    <t>8361 Concord Mills Blvd</t>
  </si>
  <si>
    <t>DAVEY TREE EXPERT CO</t>
  </si>
  <si>
    <t>6039 McDaniel Ln</t>
  </si>
  <si>
    <t>DAVIDSON COLLEGE</t>
  </si>
  <si>
    <t>PO Box 7163</t>
  </si>
  <si>
    <t>Davidson</t>
  </si>
  <si>
    <t>28035</t>
  </si>
  <si>
    <t>DAVIS REGIONAL MEDICAL CENTER</t>
  </si>
  <si>
    <t>PO Box 1823</t>
  </si>
  <si>
    <t>DAVIS STEEL &amp; IRON CO INC</t>
  </si>
  <si>
    <t>1035 Commercial Dr</t>
  </si>
  <si>
    <t>DEAN AND DELUCA</t>
  </si>
  <si>
    <t>560 Broadway</t>
  </si>
  <si>
    <t>10012</t>
  </si>
  <si>
    <t>DECORE-ATIVE SPECIALTIES</t>
  </si>
  <si>
    <t>701 Industrial Dr</t>
  </si>
  <si>
    <t>DELHAIZE AMERICA INC/FOOD LION LLC</t>
  </si>
  <si>
    <t>DELOITTE &amp; TOUCHE</t>
  </si>
  <si>
    <t>227 W Trade St, Suite 1100</t>
  </si>
  <si>
    <t>DELTA APPAREL CO</t>
  </si>
  <si>
    <t>PO Box 37</t>
  </si>
  <si>
    <t>DELTA MOLD INC</t>
  </si>
  <si>
    <t>9415 Stockport Pl</t>
  </si>
  <si>
    <t>DETAILS INC</t>
  </si>
  <si>
    <t>115D N Commercial Dr</t>
  </si>
  <si>
    <t>DHL HOLDINGS</t>
  </si>
  <si>
    <t>4200 Yorkmont Rd</t>
  </si>
  <si>
    <t>DICK'S SPORTING GOODS INC</t>
  </si>
  <si>
    <t>300 Industry Dr</t>
  </si>
  <si>
    <t>15275</t>
  </si>
  <si>
    <t>DIETRICH METAL FRAMING INC</t>
  </si>
  <si>
    <t>3162 Worthington Way</t>
  </si>
  <si>
    <t>DIGITAL OPTICS CORP</t>
  </si>
  <si>
    <t>9815 David Taylor Dr</t>
  </si>
  <si>
    <t>DILLARDS INC</t>
  </si>
  <si>
    <t>1315 Peach Orchard Rd</t>
  </si>
  <si>
    <t>DIMENSION DATA</t>
  </si>
  <si>
    <t>11006 Rushmore Dr, Suite 300</t>
  </si>
  <si>
    <t>DISCOVERY PLACE INC</t>
  </si>
  <si>
    <t>301 N Tryon St</t>
  </si>
  <si>
    <t>DIXON HUGHES PLLC</t>
  </si>
  <si>
    <t>6525 Morrison Blvd, Suite 516</t>
  </si>
  <si>
    <t>DM BOWMAN INC</t>
  </si>
  <si>
    <t>12801 Mount Holly-Huntersville Rd</t>
  </si>
  <si>
    <t>DMSI</t>
  </si>
  <si>
    <t>PO Box 7112</t>
  </si>
  <si>
    <t>DNP IMS AMERICA CORP</t>
  </si>
  <si>
    <t>4524 Enterprise Dr</t>
  </si>
  <si>
    <t>DOMINO'S PIZZA</t>
  </si>
  <si>
    <t>9107 S Tryon St, Suite F</t>
  </si>
  <si>
    <t>DOOLEY CONSTRUCTION LP</t>
  </si>
  <si>
    <t>PO Box 11372</t>
  </si>
  <si>
    <t>DR HORTON/TORREY HOMES</t>
  </si>
  <si>
    <t>1100 S Tryon St</t>
  </si>
  <si>
    <t>DRAKA COMTEQ USA</t>
  </si>
  <si>
    <t>PO Box 39</t>
  </si>
  <si>
    <t>DRAKE PRECISION DENTAL LABORATORY</t>
  </si>
  <si>
    <t>8510 Crown Crecent Ct</t>
  </si>
  <si>
    <t>DREXEL HERITAGE FURNISHINGS</t>
  </si>
  <si>
    <t>300 2nd Ave NW</t>
  </si>
  <si>
    <t>DSC LOGISTICS INC</t>
  </si>
  <si>
    <t>12801 Jamesburg Dr</t>
  </si>
  <si>
    <t>DUDLEY'S HOME HEALTH INC</t>
  </si>
  <si>
    <t>613 Sullivan Rd</t>
  </si>
  <si>
    <t>DUFF-NORTON CO INC</t>
  </si>
  <si>
    <t>PO Box 7010</t>
  </si>
  <si>
    <t>DUNN MANUFACTURING CO</t>
  </si>
  <si>
    <t>PO Box 5017</t>
  </si>
  <si>
    <t>DUNN SOUTHEAST</t>
  </si>
  <si>
    <t>5970 Fairview Rd, Suite 500</t>
  </si>
  <si>
    <t>DURACELL USA</t>
  </si>
  <si>
    <t>PO Box 500</t>
  </si>
  <si>
    <t>29721</t>
  </si>
  <si>
    <t>DYSTAR LP</t>
  </si>
  <si>
    <t>9844A Southern Pine Blvd</t>
  </si>
  <si>
    <t>EAGLE MOUNTAIN FINISHING LLC</t>
  </si>
  <si>
    <t>651 Eagle Rd</t>
  </si>
  <si>
    <t>Cramerton</t>
  </si>
  <si>
    <t>28032</t>
  </si>
  <si>
    <t>EAST COAST METAL DISTRIBUTORS INC</t>
  </si>
  <si>
    <t>3801M Woodpark Blvd</t>
  </si>
  <si>
    <t>EAST COAST NEWSPAPERS INC (THE HERALD)</t>
  </si>
  <si>
    <t>PO Box 11707</t>
  </si>
  <si>
    <t>EATON CORP</t>
  </si>
  <si>
    <t>PO Box 1728</t>
  </si>
  <si>
    <t>ECKERD CORP</t>
  </si>
  <si>
    <t>50 Service Ave</t>
  </si>
  <si>
    <t>Warwick</t>
  </si>
  <si>
    <t>02886</t>
  </si>
  <si>
    <t>EDWARD JONES</t>
  </si>
  <si>
    <t>305 N Caswell Rd</t>
  </si>
  <si>
    <t>EDWARDS WOOD PRODUCTS INC</t>
  </si>
  <si>
    <t>PO Box 219</t>
  </si>
  <si>
    <t>EFC HOLDINGS CORP</t>
  </si>
  <si>
    <t>500 Forest Point Cir</t>
  </si>
  <si>
    <t>ELCO TEXTRON INC</t>
  </si>
  <si>
    <t>614 Hwy 200 S</t>
  </si>
  <si>
    <t>Stanfield</t>
  </si>
  <si>
    <t>28163</t>
  </si>
  <si>
    <t>ELECTRIC POWER RESEARCH INSTITUTE</t>
  </si>
  <si>
    <t>1300 WT Harris Blvd</t>
  </si>
  <si>
    <t>ELITE GENETICS</t>
  </si>
  <si>
    <t>1528 Hasty Rd</t>
  </si>
  <si>
    <t>ELIZABETH PLACE</t>
  </si>
  <si>
    <t>333 Hawthorne Ln</t>
  </si>
  <si>
    <t>ELMER'S PRODUCTS INC</t>
  </si>
  <si>
    <t>PO Box 5099</t>
  </si>
  <si>
    <t>EMPIRE DISTRIBUTORS OF NC</t>
  </si>
  <si>
    <t>5417 Wyoming Ave</t>
  </si>
  <si>
    <t>EMPLOYEE BENEFIT SERVICES INC</t>
  </si>
  <si>
    <t>534 Rivercrossing Dr</t>
  </si>
  <si>
    <t>ENGINE POWER SOURCE INC</t>
  </si>
  <si>
    <t>PO Box 410488</t>
  </si>
  <si>
    <t>ENGINEERED CONTROLS INTERNATIONAL INC</t>
  </si>
  <si>
    <t>911 Industrial Dr SW</t>
  </si>
  <si>
    <t>ENGINEERED SINTERED COMPONENTS CO</t>
  </si>
  <si>
    <t>250 Old Murdock Rd</t>
  </si>
  <si>
    <t>ENOVIA CORP</t>
  </si>
  <si>
    <t>10330 David Taylor Dr</t>
  </si>
  <si>
    <t>ENTERPRISE RENT-A-CAR</t>
  </si>
  <si>
    <t>5715 Westpark Dr, Suite 200</t>
  </si>
  <si>
    <t>ENTERTAINMENT DISTRIBUTION CO</t>
  </si>
  <si>
    <t>PO Box 400</t>
  </si>
  <si>
    <t>ENVIRONMENTAL SERVICE SYSTEMS LLC</t>
  </si>
  <si>
    <t>521 Clanton Rd, Suite E</t>
  </si>
  <si>
    <t>EQUITY RESIDENTIAL PROPERTIES</t>
  </si>
  <si>
    <t>7504 E Independence Blvd, Suite 109</t>
  </si>
  <si>
    <t>ERNST &amp; YOUNG LLP</t>
  </si>
  <si>
    <t>100 N Tryon St, Suite 3800</t>
  </si>
  <si>
    <t>ESP ASSOCIATES PA</t>
  </si>
  <si>
    <t>PO Box 7030</t>
  </si>
  <si>
    <t>ESPN REGIONAL TELEVISION</t>
  </si>
  <si>
    <t>11001 Rushmore Dr</t>
  </si>
  <si>
    <t>ESTES EXPRESS LINES</t>
  </si>
  <si>
    <t>PO Box 26862</t>
  </si>
  <si>
    <t>28221</t>
  </si>
  <si>
    <t>ETHAN ALLEN INC</t>
  </si>
  <si>
    <t>700 S Main Ave</t>
  </si>
  <si>
    <t>ETTAIN GROUP INC</t>
  </si>
  <si>
    <t>127 W Worthington Ave, Suite 100</t>
  </si>
  <si>
    <t>EVERNHAM MOTORSPORTS LLC</t>
  </si>
  <si>
    <t>320 Aviation Dr</t>
  </si>
  <si>
    <t>F SCHUMACHER &amp; CO</t>
  </si>
  <si>
    <t>1247 Frederic Dr</t>
  </si>
  <si>
    <t>F&amp;M BANK</t>
  </si>
  <si>
    <t>420 N Main St</t>
  </si>
  <si>
    <t>FABRICATION ASSOCIATES INC</t>
  </si>
  <si>
    <t>PO Box 25326</t>
  </si>
  <si>
    <t>28229</t>
  </si>
  <si>
    <t>FAISON &amp; ASSOCIATES LLC</t>
  </si>
  <si>
    <t>121 W Trade St, Suite 2700</t>
  </si>
  <si>
    <t>FAMILY DOLLAR STORES INC</t>
  </si>
  <si>
    <t>PO Box 1017</t>
  </si>
  <si>
    <t>FDY FOOD SERVICE INC</t>
  </si>
  <si>
    <t>3401B Saint Vardell Ln</t>
  </si>
  <si>
    <t>FEDERAL EXPRESS CORP</t>
  </si>
  <si>
    <t>7621 Little Ave</t>
  </si>
  <si>
    <t>FEDERAL RESERVE BANK OF RICHMOND</t>
  </si>
  <si>
    <t>PO Box 30248</t>
  </si>
  <si>
    <t>FEDEX FREIGHT</t>
  </si>
  <si>
    <t>4349 Scott Futrell Dr</t>
  </si>
  <si>
    <t>FEDEX GROUND</t>
  </si>
  <si>
    <t>6600 CSX Way</t>
  </si>
  <si>
    <t>FEDEX NATIONAL LTL</t>
  </si>
  <si>
    <t>1001 Carrier Dr</t>
  </si>
  <si>
    <t>FEREBEE CORP</t>
  </si>
  <si>
    <t>PO Box 480066</t>
  </si>
  <si>
    <t>FERGUSON SUPPLY &amp; BOX MANUFACTURING CO</t>
  </si>
  <si>
    <t>2500 Cindy Ln</t>
  </si>
  <si>
    <t>FIBER AND YARN PRODUCTS INC</t>
  </si>
  <si>
    <t>PO Box 9520</t>
  </si>
  <si>
    <t>FIBER COMPOSITES LLC</t>
  </si>
  <si>
    <t>181 Random Dr</t>
  </si>
  <si>
    <t>New London</t>
  </si>
  <si>
    <t>28127</t>
  </si>
  <si>
    <t>FIDELITY INFORMATION SERVICES</t>
  </si>
  <si>
    <t>10200 Mallard Creek Rd</t>
  </si>
  <si>
    <t>FILTRATION GROUP INC</t>
  </si>
  <si>
    <t>1200 Filbert Hwy</t>
  </si>
  <si>
    <t>FIRESTONE FIBERS &amp; TEXTILES CO</t>
  </si>
  <si>
    <t>PO Box 1369</t>
  </si>
  <si>
    <t>FIRST CHARTER BANK</t>
  </si>
  <si>
    <t>PO Box 37937</t>
  </si>
  <si>
    <t>FIRST NATIONAL BANK OF ARIZONA</t>
  </si>
  <si>
    <t>13840 Ballantyne Corporate Pl, Suite 200</t>
  </si>
  <si>
    <t>FIRST NATIONAL BANK OF SHELBY</t>
  </si>
  <si>
    <t>PO Box 168</t>
  </si>
  <si>
    <t>FIVE OAKS MANOR LLC</t>
  </si>
  <si>
    <t>413 Winecoff School Rd</t>
  </si>
  <si>
    <t>FLO FOODS INC</t>
  </si>
  <si>
    <t>PO Box 240525</t>
  </si>
  <si>
    <t>FLOWERS FOODS</t>
  </si>
  <si>
    <t>348 Lenoir Rhyne Blvd SE</t>
  </si>
  <si>
    <t>FLUOR INTERCONTINENTAL INC</t>
  </si>
  <si>
    <t>6000 Fairview Rd</t>
  </si>
  <si>
    <t>FMC CORP</t>
  </si>
  <si>
    <t>2801 Yorkmont Rd, Suite 300</t>
  </si>
  <si>
    <t>FOAMEX INTERNATIONAL</t>
  </si>
  <si>
    <t>18801 Old Statesville Rd</t>
  </si>
  <si>
    <t>FOOTHILLS TRUCKING COMPANY</t>
  </si>
  <si>
    <t>PO Box 192</t>
  </si>
  <si>
    <t>FORMS &amp; SUPPLY INC</t>
  </si>
  <si>
    <t>PO Box 563953</t>
  </si>
  <si>
    <t>FOUNDERS FEDERAL CREDIT UNION</t>
  </si>
  <si>
    <t>607 N Main St</t>
  </si>
  <si>
    <t>29720</t>
  </si>
  <si>
    <t>FREEMANWHITE INC</t>
  </si>
  <si>
    <t>8025 Arrowridge Blvd</t>
  </si>
  <si>
    <t>FREIGHTLINER CORP LLC</t>
  </si>
  <si>
    <t>PO Box 399</t>
  </si>
  <si>
    <t>FREIGHTLINER OF CHARLOTTE</t>
  </si>
  <si>
    <t>4420 N Graham St</t>
  </si>
  <si>
    <t>23206</t>
  </si>
  <si>
    <t>FREIRICH FOODS</t>
  </si>
  <si>
    <t>PO Box 1529</t>
  </si>
  <si>
    <t>FRITO-LAY INC</t>
  </si>
  <si>
    <t>2911 Nevada Blvd</t>
  </si>
  <si>
    <t>FRYE ELECTRIC CO</t>
  </si>
  <si>
    <t>PO Box 240785</t>
  </si>
  <si>
    <t>FRYE REGIONAL MEDICAL CENTER</t>
  </si>
  <si>
    <t>420 N Center St</t>
  </si>
  <si>
    <t>FUN TEES INC</t>
  </si>
  <si>
    <t>PO Box 187</t>
  </si>
  <si>
    <t>GAINES MOTOR LINES INC</t>
  </si>
  <si>
    <t>PO Box 1549</t>
  </si>
  <si>
    <t>GALVAN INDUSTRIES</t>
  </si>
  <si>
    <t>PO Box 369</t>
  </si>
  <si>
    <t>GAMEWELL MECHANICAL</t>
  </si>
  <si>
    <t>1417 Jake Alexander Blvd S</t>
  </si>
  <si>
    <t>GAP INC</t>
  </si>
  <si>
    <t>2 Folsom St</t>
  </si>
  <si>
    <t>94105</t>
  </si>
  <si>
    <t>GARBAGE DISPOSAL SERVICE INC</t>
  </si>
  <si>
    <t>4062 Section House Rd</t>
  </si>
  <si>
    <t>GARDNER-WEBB UNIVERSITY</t>
  </si>
  <si>
    <t>PO Box 997</t>
  </si>
  <si>
    <t>Boiling Springs</t>
  </si>
  <si>
    <t>28017</t>
  </si>
  <si>
    <t>GASTON COLLEGE</t>
  </si>
  <si>
    <t>201 Hwy 321 S</t>
  </si>
  <si>
    <t>28034</t>
  </si>
  <si>
    <t>GASTON COUNTY</t>
  </si>
  <si>
    <t>128 W Main Ave</t>
  </si>
  <si>
    <t>GASTON COUNTY DYEING MACHINE CO</t>
  </si>
  <si>
    <t>GASTON COUNTY FAMILY YMCA</t>
  </si>
  <si>
    <t>201 S Clay St</t>
  </si>
  <si>
    <t>GASTON COUNTY SCHOOLS</t>
  </si>
  <si>
    <t>PO Box 1397</t>
  </si>
  <si>
    <t>GASTON ELECTRONICS LLC</t>
  </si>
  <si>
    <t>PO Box 927</t>
  </si>
  <si>
    <t>GASTON GAZETTE</t>
  </si>
  <si>
    <t>1893 Remount Rd</t>
  </si>
  <si>
    <t>GASTON SKILLS INC</t>
  </si>
  <si>
    <t>1301 Bessemer City Rd</t>
  </si>
  <si>
    <t>GASTONIA SHEET METAL WORKS INC</t>
  </si>
  <si>
    <t>PO Box 12216</t>
  </si>
  <si>
    <t>GATES CONSTRUCTION CO INC</t>
  </si>
  <si>
    <t>PO Box 150</t>
  </si>
  <si>
    <t>GCA SERVICES</t>
  </si>
  <si>
    <t>125 Floyd Smith Dr, Suite 160</t>
  </si>
  <si>
    <t>GE SECURITY INC</t>
  </si>
  <si>
    <t>PO Box 2904</t>
  </si>
  <si>
    <t>GENERAL DYNAMICS ARMAMENT &amp; TECHNICAL PRODUCTS</t>
  </si>
  <si>
    <t>2118 Water Ridge Pkwy</t>
  </si>
  <si>
    <t>GENERAL DYNAMICS CORP</t>
  </si>
  <si>
    <t>PO Box 850</t>
  </si>
  <si>
    <t>GENERAL ELECTRIC CO</t>
  </si>
  <si>
    <t>3135 Easton Turnpike</t>
  </si>
  <si>
    <t>Fairfield</t>
  </si>
  <si>
    <t>CT</t>
  </si>
  <si>
    <t>06828</t>
  </si>
  <si>
    <t>GENERAL MICROCIRCUITS INC</t>
  </si>
  <si>
    <t>PO Box 748</t>
  </si>
  <si>
    <t>GENERAL MOTORS SERVICE PARTS</t>
  </si>
  <si>
    <t>10815 Quality Dr</t>
  </si>
  <si>
    <t>GENPAK LLC</t>
  </si>
  <si>
    <t>PO Box 7846</t>
  </si>
  <si>
    <t>GENWOVE US LTD</t>
  </si>
  <si>
    <t>GEORGE WESTON BAKERIES INC</t>
  </si>
  <si>
    <t>1029 Cox Rd</t>
  </si>
  <si>
    <t>GEORGIA-PACIFIC CORP</t>
  </si>
  <si>
    <t>PO Box 66</t>
  </si>
  <si>
    <t>GERDAU AMERISTEEL</t>
  </si>
  <si>
    <t>PO Box 481980</t>
  </si>
  <si>
    <t>GETRAG CORP</t>
  </si>
  <si>
    <t>1848 Getrag Pkwy</t>
  </si>
  <si>
    <t>GL WILSON BUILDING CO</t>
  </si>
  <si>
    <t>190 Wilson Park Rd</t>
  </si>
  <si>
    <t>GLAIZE COMPONENTS</t>
  </si>
  <si>
    <t>2312 Randolph Rd</t>
  </si>
  <si>
    <t>GLOBAL COMPLIANCE SERVICES INC</t>
  </si>
  <si>
    <t>13950 Ballantyne Corporate Pl, Suite 300</t>
  </si>
  <si>
    <t>GM NAMEPLATE</t>
  </si>
  <si>
    <t>PO Box 312</t>
  </si>
  <si>
    <t>GOOD WILL PUBLISHERS INC</t>
  </si>
  <si>
    <t>PO Box 269</t>
  </si>
  <si>
    <t>GOODRICH CORP</t>
  </si>
  <si>
    <t>2730 W Tyvola Rd</t>
  </si>
  <si>
    <t>GOODWILL INDUSTRIES OF THE SOUTHERN PIEDMONT</t>
  </si>
  <si>
    <t>PO Box 668768</t>
  </si>
  <si>
    <t>GOODYEAR TIRE AND RUBBER CO, THE</t>
  </si>
  <si>
    <t>108 Business Park Dr</t>
  </si>
  <si>
    <t>GOULSTON TECHNOLOGIES INC</t>
  </si>
  <si>
    <t>PO Box 5025</t>
  </si>
  <si>
    <t>GRAHAM FOODS LLC</t>
  </si>
  <si>
    <t>GRANITE CONTRACTING LLC</t>
  </si>
  <si>
    <t>545B Pitts School Rd NW</t>
  </si>
  <si>
    <t>GRANT THORNTON LLP</t>
  </si>
  <si>
    <t>201 S College St, Suite 2500</t>
  </si>
  <si>
    <t>GRAPHIC PACKAGING INTERNATIONAL</t>
  </si>
  <si>
    <t>800 Westinghouse Blvd</t>
  </si>
  <si>
    <t>GREAT ATLANTIC NEWS LLC</t>
  </si>
  <si>
    <t>2032 Gateway Blvd</t>
  </si>
  <si>
    <t>GREGORY WOOD PRODUCTS</t>
  </si>
  <si>
    <t>2800 Woodtech Dr</t>
  </si>
  <si>
    <t>GREINER BIO-ONE NORTH AMERICA</t>
  </si>
  <si>
    <t>4238 Capital Dr</t>
  </si>
  <si>
    <t>GRIFFITHS INC</t>
  </si>
  <si>
    <t>357 First Ave NW</t>
  </si>
  <si>
    <t>GUARDIAN HEALTH SERVICE LLC</t>
  </si>
  <si>
    <t>343 Second St NW</t>
  </si>
  <si>
    <t>GUARDIAN INDUSTRIES INC</t>
  </si>
  <si>
    <t>610 L &amp; C Distribution Park</t>
  </si>
  <si>
    <t>GULISTAN CARPET INC</t>
  </si>
  <si>
    <t>PO Box 10</t>
  </si>
  <si>
    <t>Turnersburg</t>
  </si>
  <si>
    <t>28688</t>
  </si>
  <si>
    <t>H&amp;R BLOCK INC</t>
  </si>
  <si>
    <t>916 E Morehead St</t>
  </si>
  <si>
    <t>HADDON HOUSE FOOD PRODUCTS</t>
  </si>
  <si>
    <t>578B L and C Distribution</t>
  </si>
  <si>
    <t>HALDEX HYDRAULICS CORP</t>
  </si>
  <si>
    <t>214 James Farm Rd</t>
  </si>
  <si>
    <t>HANCOCK AND MOORE INC</t>
  </si>
  <si>
    <t>PO Box 3444</t>
  </si>
  <si>
    <t>HAND HELD PRODUCTS INC</t>
  </si>
  <si>
    <t>7510 E Independence Blvd, Suite 230</t>
  </si>
  <si>
    <t>HANES INDUSTRIES INC</t>
  </si>
  <si>
    <t>PO Box 457</t>
  </si>
  <si>
    <t>HANESBRANDS INC</t>
  </si>
  <si>
    <t>705 Canterbury Rd</t>
  </si>
  <si>
    <t>HANSON BRICK &amp; TILE</t>
  </si>
  <si>
    <t>PO Box 5012</t>
  </si>
  <si>
    <t>HARDEE'S</t>
  </si>
  <si>
    <t>505 N Seventh St, Suite 3610</t>
  </si>
  <si>
    <t>St. Louis</t>
  </si>
  <si>
    <t>MO</t>
  </si>
  <si>
    <t>63101</t>
  </si>
  <si>
    <t>HARPER CORP OF AMERICA</t>
  </si>
  <si>
    <t>PO Box 410369</t>
  </si>
  <si>
    <t>HARPER'S</t>
  </si>
  <si>
    <t>1228 E Morehead St, Suite 100</t>
  </si>
  <si>
    <t>HARRELSON FORD INC</t>
  </si>
  <si>
    <t>PO Box 240278</t>
  </si>
  <si>
    <t>HARRIS TEETER INC</t>
  </si>
  <si>
    <t>701 Crestdale Dr</t>
  </si>
  <si>
    <t>HARRISDIRECT</t>
  </si>
  <si>
    <t>4235 S Stream Blvd</t>
  </si>
  <si>
    <t>HARTFORD INSURANCE, THE</t>
  </si>
  <si>
    <t>PO Box 29611</t>
  </si>
  <si>
    <t>HARTMANN-CONCO INC</t>
  </si>
  <si>
    <t>481 Lakeshore Pkwy</t>
  </si>
  <si>
    <t>HBD INDUSTRIES</t>
  </si>
  <si>
    <t>PO Box 948</t>
  </si>
  <si>
    <t>HD SUPPLY CO</t>
  </si>
  <si>
    <t>10000 Metromont Industrial Blvd</t>
  </si>
  <si>
    <t>HDR ENGINEERING INC OF THE CAROLINAS/HDR ARCHITECTURE</t>
  </si>
  <si>
    <t>128 S Tryon St, Suite 1400</t>
  </si>
  <si>
    <t>HEALTH &amp; HOME SERVICES</t>
  </si>
  <si>
    <t>910 US Highway 321 NW</t>
  </si>
  <si>
    <t>HEALTHCARE RESOURCE ASSOCIATES INC</t>
  </si>
  <si>
    <t>13730 S Point Blvd</t>
  </si>
  <si>
    <t>HEDRICK EATMAN GARDNER &amp; KINCHELOE LLP</t>
  </si>
  <si>
    <t>PO Box 30397</t>
  </si>
  <si>
    <t>HELEN ADAMS REALTY</t>
  </si>
  <si>
    <t>2301 Randolph Rd</t>
  </si>
  <si>
    <t>HELLA LIGHTING CORP</t>
  </si>
  <si>
    <t>7979 Park Place Rd</t>
  </si>
  <si>
    <t>HELMS MULLISS &amp; WICKER PLLC</t>
  </si>
  <si>
    <t>PO Box 31247</t>
  </si>
  <si>
    <t>HENDRICK AUTOMOTIVE GROUP</t>
  </si>
  <si>
    <t>PO Box 18649</t>
  </si>
  <si>
    <t>28218</t>
  </si>
  <si>
    <t>HERFF JONES INC</t>
  </si>
  <si>
    <t>PO Box 1013</t>
  </si>
  <si>
    <t>HERSEY METERS CO</t>
  </si>
  <si>
    <t>PO Box 128</t>
  </si>
  <si>
    <t>HERTZ CORP, THE</t>
  </si>
  <si>
    <t>PO Box 19046</t>
  </si>
  <si>
    <t>HEWITT ASSOCIATES</t>
  </si>
  <si>
    <t>7201 Hewitt Associates Dr, Suite 500</t>
  </si>
  <si>
    <t>HEXCEL REINFORCEMENTS</t>
  </si>
  <si>
    <t>535 Conner St</t>
  </si>
  <si>
    <t>HICKORY BUSINESS FURNITURE</t>
  </si>
  <si>
    <t>PO Box 8</t>
  </si>
  <si>
    <t>HICKORY CHAIR CO</t>
  </si>
  <si>
    <t>PO Box 2147</t>
  </si>
  <si>
    <t>HICKORY CONSTRUCTION CO</t>
  </si>
  <si>
    <t>PO Box 1769</t>
  </si>
  <si>
    <t>HICKORY DAILY RECORD</t>
  </si>
  <si>
    <t>PO Box 968</t>
  </si>
  <si>
    <t>HICKORY GROVE BAPTIST CHURCH</t>
  </si>
  <si>
    <t>6050 Hickory Grove Rd</t>
  </si>
  <si>
    <t>HICKORY PRINTING GROUP INC, THE</t>
  </si>
  <si>
    <t>HICKORY PUBLIC SCHOOLS</t>
  </si>
  <si>
    <t>432 Fourth Ave SW</t>
  </si>
  <si>
    <t>HICKORY SPRINGS MANUFACTURING CO</t>
  </si>
  <si>
    <t>HICKORY TAVERN</t>
  </si>
  <si>
    <t>13900 Conlan Circle, Suite 240</t>
  </si>
  <si>
    <t>HICKORY WHITE CO</t>
  </si>
  <si>
    <t>PO Box 998</t>
  </si>
  <si>
    <t>HIGHLAND INDUSTRIES INC</t>
  </si>
  <si>
    <t>650 Chesterfield Hwy</t>
  </si>
  <si>
    <t>HIGHLAND MILLS</t>
  </si>
  <si>
    <t>PO Box 33775</t>
  </si>
  <si>
    <t>28233</t>
  </si>
  <si>
    <t>HILTON</t>
  </si>
  <si>
    <t>9336 Civic Center Dr</t>
  </si>
  <si>
    <t>Beverly Hills</t>
  </si>
  <si>
    <t>90210</t>
  </si>
  <si>
    <t>HMS HOST CHARLOTTE DOUGLAS INTL AIRPORT #13</t>
  </si>
  <si>
    <t>5501 Josh Birmingham Pkwy</t>
  </si>
  <si>
    <t>HOLY ANGELS INC</t>
  </si>
  <si>
    <t>PO Box 710</t>
  </si>
  <si>
    <t>HOME DEPOT INC</t>
  </si>
  <si>
    <t>5600 77 Center Dr, Suite 100</t>
  </si>
  <si>
    <t>HOME HEALTH PROFESSIONALS</t>
  </si>
  <si>
    <t>2221 Edge Lake Dr, Suite 190</t>
  </si>
  <si>
    <t>HOMES BY OAKWOOD</t>
  </si>
  <si>
    <t>309 Viscount Rd</t>
  </si>
  <si>
    <t>Rockwell</t>
  </si>
  <si>
    <t>28138</t>
  </si>
  <si>
    <t>HORIZON EYE CARE</t>
  </si>
  <si>
    <t>135 S Sharon Amity Rd, Suite 100</t>
  </si>
  <si>
    <t>HORNWOOD INC</t>
  </si>
  <si>
    <t>766 Haileys Ferry Rd</t>
  </si>
  <si>
    <t>Lilesville</t>
  </si>
  <si>
    <t>28091</t>
  </si>
  <si>
    <t>HOSPICE &amp; PALLIATIVE CARE CHARLOTTE REGION</t>
  </si>
  <si>
    <t>1420 E Seventh St</t>
  </si>
  <si>
    <t>HOUSING AUTHORITY OF THE CITY OF CHARLOTTE</t>
  </si>
  <si>
    <t>PO Box 36795</t>
  </si>
  <si>
    <t>HOWARD BROTHERS ELECTRIC CO</t>
  </si>
  <si>
    <t>PO Box 240652</t>
  </si>
  <si>
    <t>HSBC MORTGAGE SERVICES</t>
  </si>
  <si>
    <t>3023 HSBC Way</t>
  </si>
  <si>
    <t>HUBBARD AUTOMOTIVE GROUP</t>
  </si>
  <si>
    <t>PO Box 240316</t>
  </si>
  <si>
    <t>HUGHES FIRE PROTECTION</t>
  </si>
  <si>
    <t>75 Odell School Rd</t>
  </si>
  <si>
    <t>HUNTER DOUGLAS PLEATED SHADES</t>
  </si>
  <si>
    <t>201 Southridge Pkwy</t>
  </si>
  <si>
    <t>Bessemer City</t>
  </si>
  <si>
    <t>28016</t>
  </si>
  <si>
    <t>HUNTER WOODS NURSING &amp; REHAB CENTER</t>
  </si>
  <si>
    <t>620 Tom Hunter Rd</t>
  </si>
  <si>
    <t>HUNTERSVILLE HARDWOODS INC</t>
  </si>
  <si>
    <t>11701 McCord Rd</t>
  </si>
  <si>
    <t>HUNTINGTON HOUSE INC</t>
  </si>
  <si>
    <t>PO Box 6231</t>
  </si>
  <si>
    <t>IBM CORP</t>
  </si>
  <si>
    <t>8501 IBM Dr</t>
  </si>
  <si>
    <t>ICCA/INTERNET SERVICES CORP</t>
  </si>
  <si>
    <t>PO Box 1329</t>
  </si>
  <si>
    <t>IDEAITALIA</t>
  </si>
  <si>
    <t>101 Somerset Dr NW</t>
  </si>
  <si>
    <t>IHOP</t>
  </si>
  <si>
    <t>450 N Brand Blvd</t>
  </si>
  <si>
    <t>Glendale</t>
  </si>
  <si>
    <t>91203</t>
  </si>
  <si>
    <t>IKON OFFICE SOLUTIONS</t>
  </si>
  <si>
    <t>5260 Parkway Plaza Blvd, Suite 130</t>
  </si>
  <si>
    <t>IMO INDUSTRIES INC</t>
  </si>
  <si>
    <t>PO Box 5020</t>
  </si>
  <si>
    <t>INA USA CORP</t>
  </si>
  <si>
    <t>308 Springhill Farm Rd</t>
  </si>
  <si>
    <t>PO Box 390</t>
  </si>
  <si>
    <t>INDUSTRIAL DISTRIBUTION GROUP</t>
  </si>
  <si>
    <t>2100 The Oaks Pkwy</t>
  </si>
  <si>
    <t>INDUSTRIAL FABRICATORS INC</t>
  </si>
  <si>
    <t>PO Box 12885</t>
  </si>
  <si>
    <t>INDUSTRIAL PIPING INC</t>
  </si>
  <si>
    <t>INFINITY BROADCASTING</t>
  </si>
  <si>
    <t>INGERSOLL-RAND CO</t>
  </si>
  <si>
    <t>PO Box 1840</t>
  </si>
  <si>
    <t>28036</t>
  </si>
  <si>
    <t>INSOURCE CONTRACT SERVICES LLC</t>
  </si>
  <si>
    <t>5601 77 Center Dr, Suite 240</t>
  </si>
  <si>
    <t>INSPIRATIONAL NETWORK, THE</t>
  </si>
  <si>
    <t>7910 Crescent Executive Dr, 5th Floor</t>
  </si>
  <si>
    <t>INSULATING SERVICES INC</t>
  </si>
  <si>
    <t>PO Box 410722</t>
  </si>
  <si>
    <t>INTELICOAT TECHNOLOGIES</t>
  </si>
  <si>
    <t>700 Crestdale St</t>
  </si>
  <si>
    <t>INTERCONTINENTAL HOTELS GROUP</t>
  </si>
  <si>
    <t>3 Ravinia Dr, Suite 2000</t>
  </si>
  <si>
    <t>30346</t>
  </si>
  <si>
    <t>INTERIM HEALTHCARE</t>
  </si>
  <si>
    <t>141 Providence Rd</t>
  </si>
  <si>
    <t>INTERMEC TECHNOLOGIES CORP</t>
  </si>
  <si>
    <t>13509 South Point Blvd, Suite 100</t>
  </si>
  <si>
    <t>INTERNATIONAL CONSTRUCTION EQUIPMENT</t>
  </si>
  <si>
    <t>301 Warehouse Dr</t>
  </si>
  <si>
    <t>INTERNATIONAL LEGWARE GROUP</t>
  </si>
  <si>
    <t>PO Box 1088</t>
  </si>
  <si>
    <t>INTERNATIONAL PAPER CO</t>
  </si>
  <si>
    <t>PO Box 5879</t>
  </si>
  <si>
    <t>INTERSTATE BRANDS-MERITA BAKERY</t>
  </si>
  <si>
    <t>PO Box 668648</t>
  </si>
  <si>
    <t>INTERSTATE FOAM &amp; SUPPLY INC</t>
  </si>
  <si>
    <t>PO Box 338</t>
  </si>
  <si>
    <t>INVISTA</t>
  </si>
  <si>
    <t>4501 Charlotte Park Dr</t>
  </si>
  <si>
    <t>INX INTERNATIONAL INK CO</t>
  </si>
  <si>
    <t>10820 Withers Cove Park Dr</t>
  </si>
  <si>
    <t>IPEX USA LLC</t>
  </si>
  <si>
    <t>PO Box 240696</t>
  </si>
  <si>
    <t>IREDELL COUNTY</t>
  </si>
  <si>
    <t>PO Box 788</t>
  </si>
  <si>
    <t>IREDELL MEMORIAL HOSPITAL INC</t>
  </si>
  <si>
    <t>PO Box 1828</t>
  </si>
  <si>
    <t>IREDELL-STATESVILLE SCHOOLS</t>
  </si>
  <si>
    <t>PO Box 911</t>
  </si>
  <si>
    <t>IRMC</t>
  </si>
  <si>
    <t>IRWIN INDUSTRIAL TOOL</t>
  </si>
  <si>
    <t>8935 North Pointe Executive Park Dr</t>
  </si>
  <si>
    <t>ITC MILLWORK LLC</t>
  </si>
  <si>
    <t>PO Box 1618</t>
  </si>
  <si>
    <t>J &amp; T UTILITY CONSTRUCTION</t>
  </si>
  <si>
    <t>PO Box 2129</t>
  </si>
  <si>
    <t>J•R OUTLET</t>
  </si>
  <si>
    <t>1515 E Broad St</t>
  </si>
  <si>
    <t>JAARS INC</t>
  </si>
  <si>
    <t>PO Box 248</t>
  </si>
  <si>
    <t>Waxhaw</t>
  </si>
  <si>
    <t>28173</t>
  </si>
  <si>
    <t>JACK HENRY &amp; ASSOCIATES INC</t>
  </si>
  <si>
    <t>4135 South Stream Blvd, Suite 300</t>
  </si>
  <si>
    <t>JACK IN THE BOX</t>
  </si>
  <si>
    <t>9330 Balboa Ave</t>
  </si>
  <si>
    <t>San Diego</t>
  </si>
  <si>
    <t>92123</t>
  </si>
  <si>
    <t>JACKSONLEA INC</t>
  </si>
  <si>
    <t>PO Box 699</t>
  </si>
  <si>
    <t>JACOBSEN</t>
  </si>
  <si>
    <t>PO Box 7708</t>
  </si>
  <si>
    <t>JC PENNEY CORPORATION INC</t>
  </si>
  <si>
    <t>1634 Salisbury Rd</t>
  </si>
  <si>
    <t>JC STEELE &amp; SONS INC</t>
  </si>
  <si>
    <t>PO Box 1834</t>
  </si>
  <si>
    <t>JEFFERSON WELLS INTERNATIONAL INC</t>
  </si>
  <si>
    <t>128 S Tryon St, Suite 1900</t>
  </si>
  <si>
    <t>JOAN FABRICS CORP</t>
  </si>
  <si>
    <t>PO Box 2090</t>
  </si>
  <si>
    <t>JOE GIBBS RACING INC</t>
  </si>
  <si>
    <t>13415 Reese Blvd, Suite W</t>
  </si>
  <si>
    <t>JOHN BOYLE &amp; CO INC</t>
  </si>
  <si>
    <t>PO Box 791</t>
  </si>
  <si>
    <t>JOHN DEERE SOUTHEAST ENGINEERING CENTER</t>
  </si>
  <si>
    <t>PO Box 7047</t>
  </si>
  <si>
    <t>JOHN WEILAND HOMES &amp; NEIGHBORHOODS</t>
  </si>
  <si>
    <t>8325 Arrowridge Blvd</t>
  </si>
  <si>
    <t>JOHNSON &amp; WALES UNIVERSITY</t>
  </si>
  <si>
    <t>801 W Trade St</t>
  </si>
  <si>
    <t>JOHNSON C SMITH UNIVERSITY</t>
  </si>
  <si>
    <t>100 Beatties Ford Rd</t>
  </si>
  <si>
    <t>JOSLYN CLARK CONTROLS INC</t>
  </si>
  <si>
    <t>2013 W Meeting St</t>
  </si>
  <si>
    <t>JP MORGAN CHASE</t>
  </si>
  <si>
    <t>806 Tyvola Rd, Suite 108</t>
  </si>
  <si>
    <t>JR COLE &amp; CO INC</t>
  </si>
  <si>
    <t>435 Minuet Ln</t>
  </si>
  <si>
    <t>K HOVANIAN HOMES</t>
  </si>
  <si>
    <t>5350 77 Center Dr, Suite 100</t>
  </si>
  <si>
    <t>KANAWHA INSURANCE CO</t>
  </si>
  <si>
    <t>PO Box 610</t>
  </si>
  <si>
    <t>KANNAPOLIS CITY SCHOOLS</t>
  </si>
  <si>
    <t>100 Denver St</t>
  </si>
  <si>
    <t>KB HOME</t>
  </si>
  <si>
    <t>6135 Lakeview Rd, Suite 250</t>
  </si>
  <si>
    <t>KEANE INC</t>
  </si>
  <si>
    <t>2201 Water Ridge Pkwy, Suite 500</t>
  </si>
  <si>
    <t>KEFFER AUTOMOTIVE GROUP</t>
  </si>
  <si>
    <t>8200 E Independence Blvd</t>
  </si>
  <si>
    <t>KEITH CORP, THE</t>
  </si>
  <si>
    <t>5935 Carnegie Blvd, Suite 200</t>
  </si>
  <si>
    <t>KELLER CRESCENT CO</t>
  </si>
  <si>
    <t>10500 Industrial Dr</t>
  </si>
  <si>
    <t>KELLER WILLIAMS REALTY</t>
  </si>
  <si>
    <t>2115 Rexford Rd, Suite 102</t>
  </si>
  <si>
    <t>KELLOGG'S SNACKS</t>
  </si>
  <si>
    <t>933 Louise Ave</t>
  </si>
  <si>
    <t>KELLY SERVICES</t>
  </si>
  <si>
    <t>11020 David Taylor Dr, Suite 110</t>
  </si>
  <si>
    <t>KENNEDY COVINGTON LOBDELL &amp; HICKMAN LLP</t>
  </si>
  <si>
    <t>Hearst Tower, 47th Floor, 214 N Tryon St</t>
  </si>
  <si>
    <t>KEWAUNEE SCIENTIFIC CORP</t>
  </si>
  <si>
    <t>PO Box 1842</t>
  </si>
  <si>
    <t>KEYS OF THE CAROLINAS, THE</t>
  </si>
  <si>
    <t>1715 Sharon Rd W</t>
  </si>
  <si>
    <t>KEYSTONE POWDERED METAL CO</t>
  </si>
  <si>
    <t>PO Box 189</t>
  </si>
  <si>
    <t>KINCAID FURNITURE CO INC</t>
  </si>
  <si>
    <t>PO Box 817</t>
  </si>
  <si>
    <t>KINDERCARE CORP</t>
  </si>
  <si>
    <t>9500 Monroe Rd</t>
  </si>
  <si>
    <t>KING HICKORY FURNITURE CO</t>
  </si>
  <si>
    <t>PO Box 1179</t>
  </si>
  <si>
    <t>KING MACHINE OF CHARLOTTE</t>
  </si>
  <si>
    <t>3900 Westinghouse Blvd</t>
  </si>
  <si>
    <t>KINGS ELECTRONICS CO INC</t>
  </si>
  <si>
    <t>1685 Overview Dr</t>
  </si>
  <si>
    <t>KLINGSPOR ABRASIVES INC</t>
  </si>
  <si>
    <t>PO Box 2367</t>
  </si>
  <si>
    <t>K-MART CORP</t>
  </si>
  <si>
    <t>3100 W Big Beaver Rd</t>
  </si>
  <si>
    <t>Troy</t>
  </si>
  <si>
    <t>48084</t>
  </si>
  <si>
    <t>KNIGHT TRANSPORTATION INC</t>
  </si>
  <si>
    <t>7001 Statesville Rd</t>
  </si>
  <si>
    <t>KPMG LLP</t>
  </si>
  <si>
    <t>401 S Tryon St, Suite 2300</t>
  </si>
  <si>
    <t>KRISPY KREME DOUGHNUT CO</t>
  </si>
  <si>
    <t>370 Knollwood St, Suite 500</t>
  </si>
  <si>
    <t>Winston-Salem</t>
  </si>
  <si>
    <t>27103</t>
  </si>
  <si>
    <t>KROEHLER FURNITURE MANUFACTURING CO</t>
  </si>
  <si>
    <t>PO Box 1178</t>
  </si>
  <si>
    <t>K-TOWN FURNITURE CO</t>
  </si>
  <si>
    <t>136 Oak Ave</t>
  </si>
  <si>
    <t>KURZ TRANSFER PRODUCTS LLC</t>
  </si>
  <si>
    <t>3200 Woodpark Blvd</t>
  </si>
  <si>
    <t>KVAERNER POWER INC</t>
  </si>
  <si>
    <t>3430 Tringdon Way, Suite 201</t>
  </si>
  <si>
    <t>LA PETITE ACADEMY</t>
  </si>
  <si>
    <t>917 E WT Harris Blvd</t>
  </si>
  <si>
    <t>LABOR READY INC</t>
  </si>
  <si>
    <t>204 W Woodlawn Rd, Suite E</t>
  </si>
  <si>
    <t>LABORATORY CORP OF AMERICA</t>
  </si>
  <si>
    <t>3600A Woodpark Blvd</t>
  </si>
  <si>
    <t>LAKE ELECTRIC CO INC</t>
  </si>
  <si>
    <t>PO Box 642</t>
  </si>
  <si>
    <t>LAKE NORMAN REGIONAL MEDICAL CENTER</t>
  </si>
  <si>
    <t>PO Box 3250</t>
  </si>
  <si>
    <t>LANCASTER COUNTY</t>
  </si>
  <si>
    <t>PO Box 1809</t>
  </si>
  <si>
    <t>LANCASTER COUNTY SCHOOL DISTRICT</t>
  </si>
  <si>
    <t>300 S Catawba St</t>
  </si>
  <si>
    <t>LANCE INC</t>
  </si>
  <si>
    <t>PO Box 32368</t>
  </si>
  <si>
    <t>LAND-O-SUN DAIRIES LLC</t>
  </si>
  <si>
    <t>PO Box 1969</t>
  </si>
  <si>
    <t>LANEVENTURE</t>
  </si>
  <si>
    <t>PO Box 849</t>
  </si>
  <si>
    <t>LASH GROUP, THE</t>
  </si>
  <si>
    <t>3735 Glen Lake Dr, Suite 300</t>
  </si>
  <si>
    <t>LA-Z-BOY INC</t>
  </si>
  <si>
    <t>1164 Burris Blvd</t>
  </si>
  <si>
    <t>LB PLASTICS INC</t>
  </si>
  <si>
    <t>LEATHERCRAFT INC</t>
  </si>
  <si>
    <t>PO Box 639</t>
  </si>
  <si>
    <t>LEE A FOLGER INC</t>
  </si>
  <si>
    <t>5701 E Independence Blvd</t>
  </si>
  <si>
    <t>LEE INDUSTRIES INC</t>
  </si>
  <si>
    <t>402 W 25th St</t>
  </si>
  <si>
    <t>LEEBOY</t>
  </si>
  <si>
    <t>500 Lincoln County Parkway Ext</t>
  </si>
  <si>
    <t>LEINER HEALTH PRODUCTS LLC</t>
  </si>
  <si>
    <t>355 Crestmont Dr</t>
  </si>
  <si>
    <t>LENDINGTREE INC</t>
  </si>
  <si>
    <t>11115 Rushmore Dr</t>
  </si>
  <si>
    <t>LENOIR-RHYNE COLLEGE</t>
  </si>
  <si>
    <t>625 Seventh Ave NE</t>
  </si>
  <si>
    <t>LESLEE LLOYD CHILD DEVELOPMENT CENTER</t>
  </si>
  <si>
    <t>6901 IBM Dr</t>
  </si>
  <si>
    <t>LEVINE JEWISH COMMUNITY CENTER</t>
  </si>
  <si>
    <t>5007 Providence Rd</t>
  </si>
  <si>
    <t>LEXINGTON RUBBER GROUP INC</t>
  </si>
  <si>
    <t>PO Box 4477</t>
  </si>
  <si>
    <t>29732</t>
  </si>
  <si>
    <t>LIBERTY HOME CARE</t>
  </si>
  <si>
    <t>921 E Caswell St</t>
  </si>
  <si>
    <t>LIBERTY HOMES INC</t>
  </si>
  <si>
    <t>101 Old Well House Rd</t>
  </si>
  <si>
    <t>LIBERTY MUTUAL INSURANCE CO INC</t>
  </si>
  <si>
    <t>2810 Coliseum Center Dr, Suite 350</t>
  </si>
  <si>
    <t>LIBURDI DIMETRICS CORP</t>
  </si>
  <si>
    <t>404 Armour St</t>
  </si>
  <si>
    <t>LIFESPAN INC</t>
  </si>
  <si>
    <t>200 Clanton Rd</t>
  </si>
  <si>
    <t>LINCOLN COUNTY</t>
  </si>
  <si>
    <t>115 W Main St</t>
  </si>
  <si>
    <t>LINCOLN COUNTY SCHOOLS</t>
  </si>
  <si>
    <t>LINCOLN FINANCIAL MEDIA</t>
  </si>
  <si>
    <t>One Julian Price Pl</t>
  </si>
  <si>
    <t>LINCOLN HARRIS LLC</t>
  </si>
  <si>
    <t>4201 Congress St, Suite 175</t>
  </si>
  <si>
    <t>LINDE GAS</t>
  </si>
  <si>
    <t>4236 Statesville Rd</t>
  </si>
  <si>
    <t>LINENS N'THINGS</t>
  </si>
  <si>
    <t>6 Brighton Rd</t>
  </si>
  <si>
    <t>Clifton</t>
  </si>
  <si>
    <t>07015</t>
  </si>
  <si>
    <t>LIONS SERVICES INC</t>
  </si>
  <si>
    <t>4600A N Tryon St</t>
  </si>
  <si>
    <t>LISK TRUCKING INC</t>
  </si>
  <si>
    <t>PO Box 70</t>
  </si>
  <si>
    <t>Polkton</t>
  </si>
  <si>
    <t>28135</t>
  </si>
  <si>
    <t>LITTLE DIVERSIFIED ARCHITECTURAL CONSULTING</t>
  </si>
  <si>
    <t>5815 Westpark Dr</t>
  </si>
  <si>
    <t>LIVINGSTONE COATING CORP</t>
  </si>
  <si>
    <t>PO Box 668267</t>
  </si>
  <si>
    <t>LIVINGSTONE COLLEGE</t>
  </si>
  <si>
    <t>701 W Monroe St</t>
  </si>
  <si>
    <t>LONGHORN STEAKS</t>
  </si>
  <si>
    <t>8215 Roswell Rd, Bldg 600</t>
  </si>
  <si>
    <t>30350</t>
  </si>
  <si>
    <t>LOOMIS FARGO &amp; CO</t>
  </si>
  <si>
    <t>2050 Suttle Ave</t>
  </si>
  <si>
    <t>LOWE'S COMPANIES INC</t>
  </si>
  <si>
    <t>1000 Lowe's Blvd</t>
  </si>
  <si>
    <t>LOWE'S MOTOR SPEEDWAY</t>
  </si>
  <si>
    <t>PO Box 600</t>
  </si>
  <si>
    <t>LUCENT TECHNOLOGIES</t>
  </si>
  <si>
    <t>10000 Twin Lakes Parkway</t>
  </si>
  <si>
    <t>LUCKY COUNTRY MANUFACTURING</t>
  </si>
  <si>
    <t>3333 Finger Mill Rd</t>
  </si>
  <si>
    <t>LUTHERAN HOME - ALBEMARLE</t>
  </si>
  <si>
    <t>MACK MOLDING CO</t>
  </si>
  <si>
    <t>149 Water Tank Rd</t>
  </si>
  <si>
    <t>MACK TRUCK SALES OF CHARLOTTE INC</t>
  </si>
  <si>
    <t>3609 Trailer Dr</t>
  </si>
  <si>
    <t>MACLEOD CONSTRUCTION INC</t>
  </si>
  <si>
    <t>PO Box 320</t>
  </si>
  <si>
    <t>MACTEC ENGINEERING &amp; CONSULTING INC</t>
  </si>
  <si>
    <t>2801 Yorkmont Rd, Suite 100</t>
  </si>
  <si>
    <t>MACY'S</t>
  </si>
  <si>
    <t>4400 Sharon Rd</t>
  </si>
  <si>
    <t>MAERSK COMPANIES</t>
  </si>
  <si>
    <t>6000 Carnegie Blvd</t>
  </si>
  <si>
    <t>MAGNOLIA GARDENS EXTENDED CARE COMMUNITY</t>
  </si>
  <si>
    <t>PO Box 5</t>
  </si>
  <si>
    <t>Spencer</t>
  </si>
  <si>
    <t>28159</t>
  </si>
  <si>
    <t>MANN TRAVEL &amp; CRUISES</t>
  </si>
  <si>
    <t>4400 Park Rd</t>
  </si>
  <si>
    <t>MARBURGER DODGE DEALERSHIP</t>
  </si>
  <si>
    <t>287 Concord Pkwy N</t>
  </si>
  <si>
    <t>MAR-MAC PROTECTIVE APPAREL</t>
  </si>
  <si>
    <t>PO Box 278</t>
  </si>
  <si>
    <t>MARRIOTT INTERNATIONAL</t>
  </si>
  <si>
    <t>One Marriott Dr</t>
  </si>
  <si>
    <t>20058</t>
  </si>
  <si>
    <t>MARSH USA INC</t>
  </si>
  <si>
    <t>100 N Tryon St, Suite 3200</t>
  </si>
  <si>
    <t>MARSHALL AIR SYSTEMS INC</t>
  </si>
  <si>
    <t>419 Peachtree Dr, Suite S</t>
  </si>
  <si>
    <t>MASONITE DOOR CORP</t>
  </si>
  <si>
    <t>7300 Reames Rd</t>
  </si>
  <si>
    <t>MASONRY REINFORCING</t>
  </si>
  <si>
    <t>PO Box 240988</t>
  </si>
  <si>
    <t>MASTEC NORTH AMERICA INC</t>
  </si>
  <si>
    <t>225 Manley St</t>
  </si>
  <si>
    <t>MASTERPIECE HOUSING</t>
  </si>
  <si>
    <t>2000 Sterling Dr</t>
  </si>
  <si>
    <t>MATHERS &amp; ASSOCIATES REALTY</t>
  </si>
  <si>
    <t>6701 Carmel Rd, Suite 100</t>
  </si>
  <si>
    <t>MATTHEWS CONSTRUCTION CO INC</t>
  </si>
  <si>
    <t>210 First Ave S</t>
  </si>
  <si>
    <t>MAXON FURNITURE INC</t>
  </si>
  <si>
    <t>520 Grace Church Rd</t>
  </si>
  <si>
    <t>MAYFLOWER VEHICLE SYSTEMS INC</t>
  </si>
  <si>
    <t>629 S Battleground Ave</t>
  </si>
  <si>
    <t>MBM</t>
  </si>
  <si>
    <t>380 Circle M Dr</t>
  </si>
  <si>
    <t>MCCARTER ELECTRICAL CO</t>
  </si>
  <si>
    <t>1710 Morgan Mill Rd</t>
  </si>
  <si>
    <t>MCCLANCY SEASONINGS CO</t>
  </si>
  <si>
    <t>1 Spice Rd</t>
  </si>
  <si>
    <t>MCCORMICK &amp; SCHMICK'S</t>
  </si>
  <si>
    <t>200 S Tryon St, Suite 130</t>
  </si>
  <si>
    <t>MCCREARY MODERN INC</t>
  </si>
  <si>
    <t>PO Box 130</t>
  </si>
  <si>
    <t>MCDONALD'S CORP</t>
  </si>
  <si>
    <t>3200 Beachleaf Dr, Suite 300</t>
  </si>
  <si>
    <t>Raleigh</t>
  </si>
  <si>
    <t>27604</t>
  </si>
  <si>
    <t>MCGEE BROTHERS CO INC</t>
  </si>
  <si>
    <t>4608 Carriker Rd</t>
  </si>
  <si>
    <t>MCGUIRE WOODS LLP</t>
  </si>
  <si>
    <t>100 N Tryon St, Suite 2900</t>
  </si>
  <si>
    <t>MCKENZIE TAXIDERMY SUPPLY INC</t>
  </si>
  <si>
    <t>PO Box 480</t>
  </si>
  <si>
    <t>Granite Quarry</t>
  </si>
  <si>
    <t>28072</t>
  </si>
  <si>
    <t>MCKESSON</t>
  </si>
  <si>
    <t>10735 David Taylor Dr</t>
  </si>
  <si>
    <t>MCKESSON MEDICAL-SURGICAL INC</t>
  </si>
  <si>
    <t>2121 Distribution Ctr Dr, Suite E</t>
  </si>
  <si>
    <t>MCKESSON PACKAGING SERVICE</t>
  </si>
  <si>
    <t>7101 Weddington Rd Ext</t>
  </si>
  <si>
    <t>MCLANE FOODSERVICE</t>
  </si>
  <si>
    <t>PO Box 5148</t>
  </si>
  <si>
    <t>MCLEOD ADDICTIVE DISEASE CENTER</t>
  </si>
  <si>
    <t>145 Remount Rd</t>
  </si>
  <si>
    <t>MCLEOD FARMS</t>
  </si>
  <si>
    <t>PO Box 449</t>
  </si>
  <si>
    <t>MCMURRAY FABRICS INC</t>
  </si>
  <si>
    <t>1140 N Flint St</t>
  </si>
  <si>
    <t>MCWHIRTER GRADING CO</t>
  </si>
  <si>
    <t>PO Box 23510</t>
  </si>
  <si>
    <t>MECHANICAL CONTRACTORS INC</t>
  </si>
  <si>
    <t>PO Box 562357</t>
  </si>
  <si>
    <t>MECHANICAL SYSTEMS &amp; SERVICES INC</t>
  </si>
  <si>
    <t>1001 Tuckaseegee Rd</t>
  </si>
  <si>
    <t>MECKLENBURG COUNTY</t>
  </si>
  <si>
    <t>600 E Fourth St, 11th Floor</t>
  </si>
  <si>
    <t>MECKLENBURG COUNTY ALCOHOL BEVERAGE CONTROL BOARD</t>
  </si>
  <si>
    <t>3333 N Tryon St</t>
  </si>
  <si>
    <t>MECKLENBURG EMS AGENCY</t>
  </si>
  <si>
    <t>4525 Statesville Rd</t>
  </si>
  <si>
    <t>MECKLENBURG HEALTH CARE CENTER</t>
  </si>
  <si>
    <t>2415 Sandy Porter Rd</t>
  </si>
  <si>
    <t>MECKLENBURG INDUSTRIAL MAINTENANCE</t>
  </si>
  <si>
    <t>PO Box 410665</t>
  </si>
  <si>
    <t>MEDCATH INC</t>
  </si>
  <si>
    <t>10720 Sike Pl, Suite 300</t>
  </si>
  <si>
    <t>MEDCLAIM INC</t>
  </si>
  <si>
    <t>5835 Executive Center Dr, Suite 200</t>
  </si>
  <si>
    <t>MEDCO HEALTH SOLUTIONS INC</t>
  </si>
  <si>
    <t>100 Parsons Pond Dr</t>
  </si>
  <si>
    <t>Franklin Lakes</t>
  </si>
  <si>
    <t>07417</t>
  </si>
  <si>
    <t>MEDIA-EVOLVED LLC</t>
  </si>
  <si>
    <t>3205 Freedom Dr, Suite 51</t>
  </si>
  <si>
    <t>MEDICAL SPECIALTIES MANUFACTURING</t>
  </si>
  <si>
    <t>PO Box 977</t>
  </si>
  <si>
    <t>MEGA FORCE STAFFING</t>
  </si>
  <si>
    <t>725 Cherry Rd, Suite 2686</t>
  </si>
  <si>
    <t>MEINEKE CAR CARE CENTERS INC</t>
  </si>
  <si>
    <t>128 S Tryon St, Suite 900</t>
  </si>
  <si>
    <t>MERCHANTS METALS</t>
  </si>
  <si>
    <t>PO Box 949</t>
  </si>
  <si>
    <t>MERGENT INC</t>
  </si>
  <si>
    <t>5250 77 Center Dr, Suite 150</t>
  </si>
  <si>
    <t>MERIDIAN AUTOMOTIVE SYSTEMS</t>
  </si>
  <si>
    <t>6701 Statesville Blvd</t>
  </si>
  <si>
    <t>MERIDIAN SPECIALTY YARNS</t>
  </si>
  <si>
    <t>40 Rex Ave</t>
  </si>
  <si>
    <t>MERRILL LYNCH</t>
  </si>
  <si>
    <t>100 N Tryon St, Suite 3600</t>
  </si>
  <si>
    <t>MET LIFE AUTO &amp; HOME</t>
  </si>
  <si>
    <t>PO Box 410300</t>
  </si>
  <si>
    <t>METALS AMERICA INC</t>
  </si>
  <si>
    <t>135 Old Boiling Springs Rd</t>
  </si>
  <si>
    <t>METRO ONE TELECOMMUNICATIONS INC</t>
  </si>
  <si>
    <t>4948F Airport Center Pkwy</t>
  </si>
  <si>
    <t>METROLINA GREENHOUSES INC</t>
  </si>
  <si>
    <t>16400 Huntersville-Concord Rd</t>
  </si>
  <si>
    <t>METROLINA KIDNEY CENTER OF CHARLOTTE</t>
  </si>
  <si>
    <t>928 Baxter St</t>
  </si>
  <si>
    <t>METROLINA LANDSCAPE CO</t>
  </si>
  <si>
    <t>309 Morningside Rd</t>
  </si>
  <si>
    <t>METROLINA STEEL INC</t>
  </si>
  <si>
    <t>PO Box 790465</t>
  </si>
  <si>
    <t>METROMONT MATERIALS LLC/CEMEX</t>
  </si>
  <si>
    <t>PO Box 26036</t>
  </si>
  <si>
    <t>METROMONT PRESTRESS</t>
  </si>
  <si>
    <t>4101 Greensboro St</t>
  </si>
  <si>
    <t>MI WINDOWS &amp; DOORS INC</t>
  </si>
  <si>
    <t>1735 Heilig Rd</t>
  </si>
  <si>
    <t>MICHAEL WEINIG INC</t>
  </si>
  <si>
    <t>PO Box 3158</t>
  </si>
  <si>
    <t>MICHELIN AIRCRAFT TIRE CORP</t>
  </si>
  <si>
    <t>40589 S Stanly School Rd</t>
  </si>
  <si>
    <t>Norwood</t>
  </si>
  <si>
    <t>28128</t>
  </si>
  <si>
    <t>MICROSOFT CORP</t>
  </si>
  <si>
    <t>8055 Microsoft Way</t>
  </si>
  <si>
    <t>MID-CAROLINA CARDIOLOGY</t>
  </si>
  <si>
    <t>1718 E Fourth St, Suite 501</t>
  </si>
  <si>
    <t>MIDREX TECHNOLOGIES</t>
  </si>
  <si>
    <t>2725 Water Ridge Parkway, Suite 100</t>
  </si>
  <si>
    <t>MIDSTATE MILLS INC</t>
  </si>
  <si>
    <t>PO Box 350</t>
  </si>
  <si>
    <t>MIDTOWN SUNDRIES</t>
  </si>
  <si>
    <t>5900 Harris Technology Blvd</t>
  </si>
  <si>
    <t>MITCHELL COMMUNITY COLLEGE</t>
  </si>
  <si>
    <t>500 W Broad St</t>
  </si>
  <si>
    <t>MITCHELL GOLD + BOB WILLIAMS</t>
  </si>
  <si>
    <t>135 One Comfortable Pl</t>
  </si>
  <si>
    <t>MOCARO DYEING AND FINISHING</t>
  </si>
  <si>
    <t>PO Box 6689</t>
  </si>
  <si>
    <t>MODERN SALON INC</t>
  </si>
  <si>
    <t>201 W Morehead St, Suite 400</t>
  </si>
  <si>
    <t>MOHICAN MILLS INC</t>
  </si>
  <si>
    <t>MONARCH COLOR CORP</t>
  </si>
  <si>
    <t>5327 Brookshire Blvd</t>
  </si>
  <si>
    <t>MONROE AQUATICS &amp; FITNESS CENTER</t>
  </si>
  <si>
    <t>2325 Hanover Dr</t>
  </si>
  <si>
    <t>MONROE HARDWARE CO INC</t>
  </si>
  <si>
    <t>PO Box 5015</t>
  </si>
  <si>
    <t>MONTGOMERY INSURANCE</t>
  </si>
  <si>
    <t>4600 Park Rd, Suite 500</t>
  </si>
  <si>
    <t>MOORE &amp; VAN ALLEN PLLC</t>
  </si>
  <si>
    <t>100 N Tryon St, Suite 4700</t>
  </si>
  <si>
    <t>MOORESVILLE GRADED SCHOOL DISTRICT</t>
  </si>
  <si>
    <t>305 N Main St</t>
  </si>
  <si>
    <t>MORETZ INC</t>
  </si>
  <si>
    <t>MORGAN CORP</t>
  </si>
  <si>
    <t>PO Box 480130</t>
  </si>
  <si>
    <t>MORRIS JENKINS</t>
  </si>
  <si>
    <t>PO Box 19429</t>
  </si>
  <si>
    <t>MORRISON TEXTILE MACHINERY CO</t>
  </si>
  <si>
    <t>6044 Lancaster Hwy</t>
  </si>
  <si>
    <t>Fort Lawn</t>
  </si>
  <si>
    <t>29714</t>
  </si>
  <si>
    <t>MORTON CUSTOM PLASTICS LLC</t>
  </si>
  <si>
    <t>7301 Caldwell Rd</t>
  </si>
  <si>
    <t>MOSS SUPPLY CO</t>
  </si>
  <si>
    <t>PO Box 26338</t>
  </si>
  <si>
    <t>MOTORSPORTS AUTHENTICS LLC</t>
  </si>
  <si>
    <t>6301 Performance Dr</t>
  </si>
  <si>
    <t>MOVIE GALLERY INC</t>
  </si>
  <si>
    <t>900 W Main St</t>
  </si>
  <si>
    <t>Dothan</t>
  </si>
  <si>
    <t>AL</t>
  </si>
  <si>
    <t>36301</t>
  </si>
  <si>
    <t>MULTI-WALL PACKAGING CORP</t>
  </si>
  <si>
    <t>PO Box 33</t>
  </si>
  <si>
    <t>MURATA MACHINERY USA INC</t>
  </si>
  <si>
    <t>2120 Queen City Dr</t>
  </si>
  <si>
    <t>MUZAK</t>
  </si>
  <si>
    <t>3318 Lakemont Blvd</t>
  </si>
  <si>
    <t>MYERS PARK COUNTRY CLUB INC</t>
  </si>
  <si>
    <t>2415 Roswell Ave</t>
  </si>
  <si>
    <t>NASCAR IMAGES LLC</t>
  </si>
  <si>
    <t>4205B Stuart Andrew Blvd</t>
  </si>
  <si>
    <t>NASCAR TECHNICAL INSTITUTE</t>
  </si>
  <si>
    <t>220 Byers Creek Rd</t>
  </si>
  <si>
    <t>NATIONAL GYPSUM CO</t>
  </si>
  <si>
    <t>2001 Rexford Rd</t>
  </si>
  <si>
    <t>NATIONAL LINEN AND UNIFORM SERVICE</t>
  </si>
  <si>
    <t>PO Box 34666</t>
  </si>
  <si>
    <t>NATIONAL STARCH &amp; CHEMICAL CO</t>
  </si>
  <si>
    <t>485 Cedar Springs Rd</t>
  </si>
  <si>
    <t>NATIONAL TEXTILES LLC</t>
  </si>
  <si>
    <t>1925 W Poplar St</t>
  </si>
  <si>
    <t>NATIONAL VENDOR SERVICES INC</t>
  </si>
  <si>
    <t>256 Raceway Dr, Suite 6</t>
  </si>
  <si>
    <t>NATIONAL WELDERS SUPPLY CO INC</t>
  </si>
  <si>
    <t>PO Box 31007</t>
  </si>
  <si>
    <t>NATIONWIDE MUTUAL INSURANCE</t>
  </si>
  <si>
    <t>5970 Fairview Rd, Suite 300</t>
  </si>
  <si>
    <t>NEIMAN MARCUS</t>
  </si>
  <si>
    <t>2101 Rexford Rd</t>
  </si>
  <si>
    <t>NEVINS INC</t>
  </si>
  <si>
    <t>3523 Nevin Rd</t>
  </si>
  <si>
    <t>NEW ERA BUILDING SYSTEMS INC</t>
  </si>
  <si>
    <t>PO Box 3339</t>
  </si>
  <si>
    <t>NEW HOPE CAROLINAS INC</t>
  </si>
  <si>
    <t>101 Sedgewood Dr</t>
  </si>
  <si>
    <t>NEWTON-CONOVER CITY SCHOOLS</t>
  </si>
  <si>
    <t>605 N Ashe Ave</t>
  </si>
  <si>
    <t>NGK CERAMICS USA INC</t>
  </si>
  <si>
    <t>NIBLOCK DEVELOPMENT</t>
  </si>
  <si>
    <t>300 McGill Ave</t>
  </si>
  <si>
    <t>NORANDAL USA INC</t>
  </si>
  <si>
    <t>PO Box 1388</t>
  </si>
  <si>
    <t>NORDSTROM INC</t>
  </si>
  <si>
    <t>NORFOLK SOUTHERN CORP</t>
  </si>
  <si>
    <t>312 W Liddell St</t>
  </si>
  <si>
    <t>NORTH AMERICAN LAWN &amp; LANDSCAPE INC</t>
  </si>
  <si>
    <t>4200 Performance Rd</t>
  </si>
  <si>
    <t>NORTH CAROLINA STATE EMPLOYEES CREDIT UNION</t>
  </si>
  <si>
    <t>1130 E Third St</t>
  </si>
  <si>
    <t>NORTH CAROLINA STATE GOVERNMENT</t>
  </si>
  <si>
    <t>1331 Mail Service Center</t>
  </si>
  <si>
    <t>27699</t>
  </si>
  <si>
    <t>NORTHERN TOOL &amp; EQUIPMENT CO INC</t>
  </si>
  <si>
    <t>1850 Banks Rd</t>
  </si>
  <si>
    <t>NORTHROP GRUMMAN SYNOPTICS</t>
  </si>
  <si>
    <t>1201 Continental Blvd</t>
  </si>
  <si>
    <t>NORTHSIDE BAPTIST CHURCH</t>
  </si>
  <si>
    <t>333 Jeremiah Blvd</t>
  </si>
  <si>
    <t>NORTHWESTERN MUTUAL FINANCIAL NETWORK</t>
  </si>
  <si>
    <t>6235 Morrison Blvd</t>
  </si>
  <si>
    <t>NORTON DOOR CONTROLS</t>
  </si>
  <si>
    <t>PO Box 869</t>
  </si>
  <si>
    <t>NOVEON INC</t>
  </si>
  <si>
    <t>207 Telegraph Dr</t>
  </si>
  <si>
    <t>NVR BUILDING PRODUCTS COMPANY</t>
  </si>
  <si>
    <t>132 Riverside Ct</t>
  </si>
  <si>
    <t>O'CHARLEY'S INC</t>
  </si>
  <si>
    <t>3038 Sidco Dr</t>
  </si>
  <si>
    <t>Nashville</t>
  </si>
  <si>
    <t>37204</t>
  </si>
  <si>
    <t>ODELL ASSOCIATES INC</t>
  </si>
  <si>
    <t>800 West Hill St</t>
  </si>
  <si>
    <t>OFFICE DEPOT</t>
  </si>
  <si>
    <t>2200 Old Germantown Rd</t>
  </si>
  <si>
    <t>Delray Beach</t>
  </si>
  <si>
    <t>33445</t>
  </si>
  <si>
    <t>OILES AMERICA CORP</t>
  </si>
  <si>
    <t>4510 Enterprise Dr NW</t>
  </si>
  <si>
    <t>OKUMA AMERICA INC</t>
  </si>
  <si>
    <t>PO Box 7866</t>
  </si>
  <si>
    <t>OLD CASTLE NEW FRONTIERS INC</t>
  </si>
  <si>
    <t>1566 Highpoint Church Rd</t>
  </si>
  <si>
    <t>OLD DOMINION FREIGHT LINE</t>
  </si>
  <si>
    <t>5600 Wilkinson Blvd</t>
  </si>
  <si>
    <t>OLD NORTH STATE MASONRY</t>
  </si>
  <si>
    <t>PO Box 1260</t>
  </si>
  <si>
    <t>OMNI CHARLOTTE HOTEL</t>
  </si>
  <si>
    <t>132 E Trade St</t>
  </si>
  <si>
    <t>OMNOVA SOLUTIONS</t>
  </si>
  <si>
    <t>2011 N Rocky River Rd</t>
  </si>
  <si>
    <t>OMNOVA SOLUTIONS INC</t>
  </si>
  <si>
    <t>1476 JA Cochrane Bypass</t>
  </si>
  <si>
    <t>OPTICAL EXPERTS MANUFACTURING</t>
  </si>
  <si>
    <t>8500 S Tryon St</t>
  </si>
  <si>
    <t>ORACLE CORP</t>
  </si>
  <si>
    <t>3 Coliseum Center, 2550 Tyvola Rd, Suite 200</t>
  </si>
  <si>
    <t>ORLEANS HOMEBUILDERS</t>
  </si>
  <si>
    <t>1930 Center Park Dr</t>
  </si>
  <si>
    <t>ORTHOCAROLINA</t>
  </si>
  <si>
    <t>1915 Randolph Rd</t>
  </si>
  <si>
    <t>ORTRONICS</t>
  </si>
  <si>
    <t>903 Gastonia Technology Pkwy</t>
  </si>
  <si>
    <t>OSBORNE BROTHERS ELECTRIC</t>
  </si>
  <si>
    <t>PO Box 2103</t>
  </si>
  <si>
    <t>OTTO ENVIRONMENTAL SYSTEMS - NORTH AMERICA</t>
  </si>
  <si>
    <t>12700 General Dr</t>
  </si>
  <si>
    <t>OUTBACK STEAKHOUSE INC</t>
  </si>
  <si>
    <t>2125 Southend Dr, Suite 352</t>
  </si>
  <si>
    <t>OVERCASH ELECTRIC INC</t>
  </si>
  <si>
    <t>PO Box 539</t>
  </si>
  <si>
    <t>OVERCASH GRAVEL &amp; GRADING</t>
  </si>
  <si>
    <t>OVERHEAD DOOR COMPANY OF CHARLOTTE</t>
  </si>
  <si>
    <t>6600 W WT Harris Blvd</t>
  </si>
  <si>
    <t>OWENS CORNING</t>
  </si>
  <si>
    <t>590 Ecology Ln</t>
  </si>
  <si>
    <t>OYAMA WOODWORKING</t>
  </si>
  <si>
    <t>PO Box 2427</t>
  </si>
  <si>
    <t>P KAUFMANN INC</t>
  </si>
  <si>
    <t>440 York Southern Rd</t>
  </si>
  <si>
    <t>PACKAGING CORP OF AMERICA</t>
  </si>
  <si>
    <t>1302 N Salisbury Ave</t>
  </si>
  <si>
    <t>PACKAGING UNLIMITED</t>
  </si>
  <si>
    <t>PO Box 813</t>
  </si>
  <si>
    <t>PALLIATIVE CARECENTER AND HOSPICE OF CATAWBA VALLEY</t>
  </si>
  <si>
    <t>3975 Robinson Rd</t>
  </si>
  <si>
    <t>PAPA JOHN'S INTERNATIONAL INC</t>
  </si>
  <si>
    <t>2002 Papa Johns Blvd</t>
  </si>
  <si>
    <t>Louisville</t>
  </si>
  <si>
    <t>KY</t>
  </si>
  <si>
    <t>40299</t>
  </si>
  <si>
    <t>PARAMOUNT'S CAROWINDS</t>
  </si>
  <si>
    <t>PO Box 410289</t>
  </si>
  <si>
    <t>PARKDALE MILLS INC</t>
  </si>
  <si>
    <t>PO Box 1787</t>
  </si>
  <si>
    <t>PARKER HANNIFIN CORP</t>
  </si>
  <si>
    <t>PARKER POE ADAMS &amp; BERNSTEIN LLP</t>
  </si>
  <si>
    <t>401 S Tryon St, Suite 3000</t>
  </si>
  <si>
    <t>PARKER SSD DRIVES</t>
  </si>
  <si>
    <t>9225 Forsythe Park Dr</t>
  </si>
  <si>
    <t>PARKS CHEVROLET INC</t>
  </si>
  <si>
    <t>PO Box 560826</t>
  </si>
  <si>
    <t>PARSONS</t>
  </si>
  <si>
    <t>4701 Hedgemore Dr</t>
  </si>
  <si>
    <t>PARTS AMERICA</t>
  </si>
  <si>
    <t>PO Box 2316</t>
  </si>
  <si>
    <t>PASS &amp; SEYMOUR/LEGRAND</t>
  </si>
  <si>
    <t>4515 Enterprise Dr NW</t>
  </si>
  <si>
    <t>PATHWAYS LME</t>
  </si>
  <si>
    <t>901 S New Hope Rd</t>
  </si>
  <si>
    <t>PATRICK YARN MILLS INC</t>
  </si>
  <si>
    <t>PO Box 1847</t>
  </si>
  <si>
    <t>PATTONS INC</t>
  </si>
  <si>
    <t>3201 South Blvd</t>
  </si>
  <si>
    <t>PAUL ROBERT CHAIR INC</t>
  </si>
  <si>
    <t>266 Martin Luther King Dr</t>
  </si>
  <si>
    <t>PBH</t>
  </si>
  <si>
    <t>245 LePhillip Ct NE</t>
  </si>
  <si>
    <t>PC GODFREY INC</t>
  </si>
  <si>
    <t>PO Box 668567</t>
  </si>
  <si>
    <t>PEAK FITNESS</t>
  </si>
  <si>
    <t>PO Box 2220</t>
  </si>
  <si>
    <t>PELTON &amp; CRANE INC</t>
  </si>
  <si>
    <t>PO Box 7800</t>
  </si>
  <si>
    <t>PEMBROOK CHAIR CORP</t>
  </si>
  <si>
    <t>PO Box 520</t>
  </si>
  <si>
    <t>PENSKE RACING SOUTH</t>
  </si>
  <si>
    <t>PEOPLES BANK</t>
  </si>
  <si>
    <t>518 W C St</t>
  </si>
  <si>
    <t>PEP BOYS INC, THE</t>
  </si>
  <si>
    <t>6851 Albemarle Rd</t>
  </si>
  <si>
    <t>PEPSI-COLA BOTTLING</t>
  </si>
  <si>
    <t>2401 14th Ave Cir NW</t>
  </si>
  <si>
    <t>PERDUE FARMS INC</t>
  </si>
  <si>
    <t>862 Harris St</t>
  </si>
  <si>
    <t>PERFECT FIT INDUSTRIES INC</t>
  </si>
  <si>
    <t>8501 Tower Point Dr</t>
  </si>
  <si>
    <t>PERFORMANCE FOOD GROUP CUSTOMIZED DISTRIBUTION</t>
  </si>
  <si>
    <t>1441 Fire Tower Rd</t>
  </si>
  <si>
    <t>PERFORMANCE FRICTION CORP</t>
  </si>
  <si>
    <t>PO Box 819</t>
  </si>
  <si>
    <t>PERIGON PA</t>
  </si>
  <si>
    <t>931 Industrial Dr</t>
  </si>
  <si>
    <t>PETRO EXPRESS INC</t>
  </si>
  <si>
    <t>PO Box 240606</t>
  </si>
  <si>
    <t>PETSMART INC</t>
  </si>
  <si>
    <t>19601 N 27th Ave</t>
  </si>
  <si>
    <t>85027</t>
  </si>
  <si>
    <t>PF CHANG'S CHINA BISTRO</t>
  </si>
  <si>
    <t>6809F Phillips Place Ct</t>
  </si>
  <si>
    <t>PFEIFFER UNIVERSITY</t>
  </si>
  <si>
    <t>PO Box 960</t>
  </si>
  <si>
    <t>Misenheimer</t>
  </si>
  <si>
    <t>28109</t>
  </si>
  <si>
    <t>PGT INDUSTRIES</t>
  </si>
  <si>
    <t>2121 Heilig Rd</t>
  </si>
  <si>
    <t>PHARR YARNS INC</t>
  </si>
  <si>
    <t>PO Box 1939</t>
  </si>
  <si>
    <t>McAdenville</t>
  </si>
  <si>
    <t>28101</t>
  </si>
  <si>
    <t>PHILIP MORRIS USA</t>
  </si>
  <si>
    <t>PO Box 1098</t>
  </si>
  <si>
    <t>PHILIPS PRODUCTS</t>
  </si>
  <si>
    <t>PO Box 340</t>
  </si>
  <si>
    <t>PHOENIX TACO LLC</t>
  </si>
  <si>
    <t>9731E Southern Pine Blvd</t>
  </si>
  <si>
    <t>PIEDMONT HEALTHCARE PA</t>
  </si>
  <si>
    <t>PO Box 1845</t>
  </si>
  <si>
    <t>PIEDMONT MEDICAL CENTER</t>
  </si>
  <si>
    <t>222 S Herlong Ave</t>
  </si>
  <si>
    <t>PIEDMONT NATURAL GAS</t>
  </si>
  <si>
    <t>4720 Piedmont Row Dr</t>
  </si>
  <si>
    <t>PIERRE FOODS INC</t>
  </si>
  <si>
    <t>PILGRIM'S PRIDE CORP</t>
  </si>
  <si>
    <t>PO Box 668</t>
  </si>
  <si>
    <t>PINES AT DAVIDSON INC, THE</t>
  </si>
  <si>
    <t>400 Avinger Ln</t>
  </si>
  <si>
    <t>PINEVILLE REHAB AND LIVING CENTER</t>
  </si>
  <si>
    <t>1010 Lakeview Dr</t>
  </si>
  <si>
    <t>PIZZA HUT INC</t>
  </si>
  <si>
    <t>1805 Sardis Dr N</t>
  </si>
  <si>
    <t>PLANTATION ESTATES</t>
  </si>
  <si>
    <t>733 Plantation Estate Dr</t>
  </si>
  <si>
    <t>PLASTIC PACKAGING INC</t>
  </si>
  <si>
    <t>POLYMASK CORP</t>
  </si>
  <si>
    <t>PO Box 309</t>
  </si>
  <si>
    <t>POLYMER GROUP INC</t>
  </si>
  <si>
    <t>9335 Harris Corners Pkwy, Suite 300</t>
  </si>
  <si>
    <t>POLYPORE INC</t>
  </si>
  <si>
    <t>11430 N Community House Rd, Suite 350</t>
  </si>
  <si>
    <t>PORT CITY ELECTRIC CO</t>
  </si>
  <si>
    <t>PO Box 1218</t>
  </si>
  <si>
    <t>PORTER'S FABRICATIONS</t>
  </si>
  <si>
    <t>1111 Oates Rd</t>
  </si>
  <si>
    <t>PORTRAIT CORPORATION OF AMERICA INC</t>
  </si>
  <si>
    <t>815 Matthews-Mint Hill Rd</t>
  </si>
  <si>
    <t>PORTRAIT HOMES CONSTRUCTION CO</t>
  </si>
  <si>
    <t>9111 Monroe Rd, Suite 100</t>
  </si>
  <si>
    <t>POSEIDON ENTERPRISES INC</t>
  </si>
  <si>
    <t>3516 Green Park Cir</t>
  </si>
  <si>
    <t>POSSEHL CONNECTOR SERVICES</t>
  </si>
  <si>
    <t>445 Bryant Blvd</t>
  </si>
  <si>
    <t>POYNER &amp; SPRUILL LLP</t>
  </si>
  <si>
    <t>301 S College St, Suite 2300</t>
  </si>
  <si>
    <t>PPG INDUSTRIES INC</t>
  </si>
  <si>
    <t>1497 Lancaster Hwy</t>
  </si>
  <si>
    <t>940 Washburn Switch Rd</t>
  </si>
  <si>
    <t>PRATT INDUSTRIES INC</t>
  </si>
  <si>
    <t>1903 Weinig St</t>
  </si>
  <si>
    <t>PRECEDENT FURNITURE</t>
  </si>
  <si>
    <t>PO Box 730</t>
  </si>
  <si>
    <t>PREFERRED ELECTRIC CO INC</t>
  </si>
  <si>
    <t>4113 Yancey Rd</t>
  </si>
  <si>
    <t>PREFORMED LINE PRODUCTS</t>
  </si>
  <si>
    <t>PO Box 818</t>
  </si>
  <si>
    <t>PREMIER ALLIANCE GROUP</t>
  </si>
  <si>
    <t>4521 Sharon Rd, Suite 300</t>
  </si>
  <si>
    <t>PREMIER INC</t>
  </si>
  <si>
    <t>2320 Cascade Pointe Blvd</t>
  </si>
  <si>
    <t>PREMIERE FIBERS INC</t>
  </si>
  <si>
    <t>PO Box 436</t>
  </si>
  <si>
    <t>Ansonville</t>
  </si>
  <si>
    <t>28007</t>
  </si>
  <si>
    <t>PRESBYTERIAN REGIONAL HEALTHCARE CORP</t>
  </si>
  <si>
    <t>PO Box 33549</t>
  </si>
  <si>
    <t>PRESTIGE FARMS INC</t>
  </si>
  <si>
    <t>7120 Orr Rd</t>
  </si>
  <si>
    <t>PRICE BROTHERS INC</t>
  </si>
  <si>
    <t>PO Box 7585</t>
  </si>
  <si>
    <t>PRICEWATERHOUSECOOPERS LLP</t>
  </si>
  <si>
    <t>214 N Tryon St, Suite 3600</t>
  </si>
  <si>
    <t>PRIMARY PHYSICIANCARE INC</t>
  </si>
  <si>
    <t>1515 Mockingbird Ln, 3rd Floor</t>
  </si>
  <si>
    <t>PROCTER &amp; GAMBLE DISTRIBUTION CO INC</t>
  </si>
  <si>
    <t>13925 Ballantyne Corp Pl</t>
  </si>
  <si>
    <t>PROFESSIONAL CARE MANAGEMENT</t>
  </si>
  <si>
    <t>4351 Main St, Suite 207</t>
  </si>
  <si>
    <t>PROFESSIONAL KNITTING</t>
  </si>
  <si>
    <t>PO Box 176</t>
  </si>
  <si>
    <t>PROFESSIONAL REMERCHANDISING</t>
  </si>
  <si>
    <t>125 Infield Ct</t>
  </si>
  <si>
    <t>PROFILE PRODUCTS LLC</t>
  </si>
  <si>
    <t>219 Simpson St</t>
  </si>
  <si>
    <t>PROGRESSIVE FURNITURE</t>
  </si>
  <si>
    <t>PO Box 729</t>
  </si>
  <si>
    <t>PROLOGIX DISTRIBUTION SERVICES</t>
  </si>
  <si>
    <t>1962 W Hwy 160</t>
  </si>
  <si>
    <t>PROVIDENCE COUNTRY CLUB</t>
  </si>
  <si>
    <t>6001 Providence Country Club Dr</t>
  </si>
  <si>
    <t>PROVIDENCE DAY SCHOOL INC</t>
  </si>
  <si>
    <t>5800 Sardis Rd</t>
  </si>
  <si>
    <t>PRUDENTIAL CAROLINAS REALTY</t>
  </si>
  <si>
    <t>4529 Sharon Rd, Suite 200</t>
  </si>
  <si>
    <t>PSNC ENERGY</t>
  </si>
  <si>
    <t>PO Box 1398</t>
  </si>
  <si>
    <t>PUBLIC LIBRARY OF CHARLOTTE &amp; MECKLENBURG COUNTY</t>
  </si>
  <si>
    <t>310 N Tryon St</t>
  </si>
  <si>
    <t>PULTE HOME CORP</t>
  </si>
  <si>
    <t>11121 Carmel Commons Blvd, Suite 450</t>
  </si>
  <si>
    <t>PUROLATOR EFP</t>
  </si>
  <si>
    <t>PO Box 1451</t>
  </si>
  <si>
    <t>QUAKER FURNITURE INC</t>
  </si>
  <si>
    <t>PO Box 1973</t>
  </si>
  <si>
    <t>QUALITY HEALTH CARE SERVICES</t>
  </si>
  <si>
    <t>11535 Carmel Commons Pkwy, Suite 105</t>
  </si>
  <si>
    <t>QUALITY SPRINKLER</t>
  </si>
  <si>
    <t>10301 Old Concord Rd</t>
  </si>
  <si>
    <t>QUEEN CITY AUDIO VIDEO &amp; APPLIANCES</t>
  </si>
  <si>
    <t>2600 Queen City Dr</t>
  </si>
  <si>
    <t>QUEENS UNIVERSITY OF CHARLOTTE</t>
  </si>
  <si>
    <t>1900 Selwyn Ave</t>
  </si>
  <si>
    <t>28274</t>
  </si>
  <si>
    <t>QUIZNOS</t>
  </si>
  <si>
    <t>1475 Lawrence St, Suite 400</t>
  </si>
  <si>
    <t>80202</t>
  </si>
  <si>
    <t>RACK ROOM SHOES</t>
  </si>
  <si>
    <t>8310 Technology Dr</t>
  </si>
  <si>
    <t>RADIATOR SPECIALTY CO</t>
  </si>
  <si>
    <t>1900 Wilkinson Blvd</t>
  </si>
  <si>
    <t>RADIOSHACK</t>
  </si>
  <si>
    <t>5701 Westpark Dr, Suite 205</t>
  </si>
  <si>
    <t>RAINTREE COUNTRY CLUB</t>
  </si>
  <si>
    <t>8600 Raintree Ln</t>
  </si>
  <si>
    <t>RAMADA WORLDWIDE INC</t>
  </si>
  <si>
    <t>1 Sylvan Way</t>
  </si>
  <si>
    <t>Parsippany</t>
  </si>
  <si>
    <t>07054</t>
  </si>
  <si>
    <t>RANDOLPH &amp; SON BUILDERS INC</t>
  </si>
  <si>
    <t>PO Box 410283</t>
  </si>
  <si>
    <t>RANDSTAD USA</t>
  </si>
  <si>
    <t>4600 Park Rd, Suite 103</t>
  </si>
  <si>
    <t>RANDY MARION CHEVROLET PONTIAC</t>
  </si>
  <si>
    <t>220 W Plaza Dr</t>
  </si>
  <si>
    <t>R-ANELL HOUSING GROUP LLC</t>
  </si>
  <si>
    <t>RAUCH INDUSTRIES INC</t>
  </si>
  <si>
    <t>PO Box 609</t>
  </si>
  <si>
    <t>RAYMOND JAMES FINANCIAL SERVICES INC</t>
  </si>
  <si>
    <t>16315A Northcross Dr</t>
  </si>
  <si>
    <t>RBC CENTURA</t>
  </si>
  <si>
    <t>2000 Randolph Rd</t>
  </si>
  <si>
    <t>RE/MAX EXECUTIVE REALTY</t>
  </si>
  <si>
    <t>7825 Ballantyne Commons Pkwy, Suite 350</t>
  </si>
  <si>
    <t>REA CONTRACTING CO LLC</t>
  </si>
  <si>
    <t>PO Box 32487</t>
  </si>
  <si>
    <t>READY-MIXED CONCRETE</t>
  </si>
  <si>
    <t>2289 Salisbury Rd</t>
  </si>
  <si>
    <t>REALTY PLACE</t>
  </si>
  <si>
    <t>19901 W Catawba Ave, Suite 105</t>
  </si>
  <si>
    <t>RED ROBIN GOURMET BURGERS</t>
  </si>
  <si>
    <t>6312 S Fiddlers Green Cir, Suite 200N</t>
  </si>
  <si>
    <t>Greenwood Village</t>
  </si>
  <si>
    <t>80111</t>
  </si>
  <si>
    <t>RED VALVE CO</t>
  </si>
  <si>
    <t>1205 Isley Dr</t>
  </si>
  <si>
    <t>REHAB SOLUTIONS INC</t>
  </si>
  <si>
    <t>3029 Senna Dr</t>
  </si>
  <si>
    <t>REHABILITATION &amp; HEALTH CENTER OF GASTONIA</t>
  </si>
  <si>
    <t>416 N Highland St</t>
  </si>
  <si>
    <t>REHABILITATION AND NURSING CENTER OF MONROE</t>
  </si>
  <si>
    <t>1212 Sunset Dr E</t>
  </si>
  <si>
    <t>REMEDY INTELLIGENT STAFFING</t>
  </si>
  <si>
    <t>301-B E Woodlawn Rd</t>
  </si>
  <si>
    <t>RESOURCES FOR SENIOR LIVING LLC</t>
  </si>
  <si>
    <t>7621 Little Ave, Suite 430</t>
  </si>
  <si>
    <t>REVERE GROUP, THE</t>
  </si>
  <si>
    <t>5925 Carnegie Blvd, Suite 350</t>
  </si>
  <si>
    <t>REYNOLDS FENCE &amp; GUARD RAIL INC</t>
  </si>
  <si>
    <t>9320 Machado Dr</t>
  </si>
  <si>
    <t>RHA/HOWELL CARE CENTERS INC</t>
  </si>
  <si>
    <t>11950 Howell Center Dr</t>
  </si>
  <si>
    <t>RICHARD PETTY DRIVING EXPERIENCE</t>
  </si>
  <si>
    <t>6022 Victory Ln</t>
  </si>
  <si>
    <t>RIVER VALLEY ANIMAL FOODS</t>
  </si>
  <si>
    <t>PO Box 158</t>
  </si>
  <si>
    <t>Harmony</t>
  </si>
  <si>
    <t>28634</t>
  </si>
  <si>
    <t>RL STOWE MILLS INC</t>
  </si>
  <si>
    <t>PO Box 351</t>
  </si>
  <si>
    <t>ROBERT ABBEY INC</t>
  </si>
  <si>
    <t>3166 Main Ave SE</t>
  </si>
  <si>
    <t>ROBERT BOSCH TOOL CORP</t>
  </si>
  <si>
    <t>ROBERT HALF INTERNATIONAL INC</t>
  </si>
  <si>
    <t>201 S College St, Suite 2200</t>
  </si>
  <si>
    <t>ROBERT YATES RACING INC</t>
  </si>
  <si>
    <t>PO Box 3640</t>
  </si>
  <si>
    <t>ROBERTSON AIRTECH INTERNATIONAL INC</t>
  </si>
  <si>
    <t>1101 E 36th St</t>
  </si>
  <si>
    <t>ROBINSON, BRADSHAW &amp; HINSON PA</t>
  </si>
  <si>
    <t>101 N Tryon St, Suite 1900</t>
  </si>
  <si>
    <t>28246</t>
  </si>
  <si>
    <t>ROCK BARN GOLF AND SPA</t>
  </si>
  <si>
    <t>3791 Club House Dr NE</t>
  </si>
  <si>
    <t>ROCK BOTTOM BREWERY</t>
  </si>
  <si>
    <t>401 N Tryon St</t>
  </si>
  <si>
    <t>ROCK-TENN CO</t>
  </si>
  <si>
    <t>PO Box 669</t>
  </si>
  <si>
    <t>ROCK-TENN PAPERBOARD AND PACKAGING LLC</t>
  </si>
  <si>
    <t>ROCKWELL AUTOMATION-RELIANCE ELECTRIC</t>
  </si>
  <si>
    <t>101 Reliance Rd</t>
  </si>
  <si>
    <t>RODGERS BUILDERS INC</t>
  </si>
  <si>
    <t>PO Box 18446</t>
  </si>
  <si>
    <t>ROHM &amp; HAAS INC</t>
  </si>
  <si>
    <t>6101 Orr Rd</t>
  </si>
  <si>
    <t>ROMAN CATHOLIC DIOCESE OF CHARLOTTE</t>
  </si>
  <si>
    <t>1123 S Church St</t>
  </si>
  <si>
    <t>ROOMS TO GO</t>
  </si>
  <si>
    <t>11540 Hwy 92 E</t>
  </si>
  <si>
    <t>Seffner</t>
  </si>
  <si>
    <t>33584</t>
  </si>
  <si>
    <t>ROSS STORES INC</t>
  </si>
  <si>
    <t>1000 Retail Dr</t>
  </si>
  <si>
    <t>ROUSH &amp; YATES RACING ENGINES</t>
  </si>
  <si>
    <t>PO Box 3788</t>
  </si>
  <si>
    <t>ROUSH ENTERPRISES INC</t>
  </si>
  <si>
    <t>122 Knob Hill Rd</t>
  </si>
  <si>
    <t>ROWAN COUNTY</t>
  </si>
  <si>
    <t>130 W Innes St</t>
  </si>
  <si>
    <t>ROWAN COUNTY YMCA</t>
  </si>
  <si>
    <t>PO Box 1575</t>
  </si>
  <si>
    <t>ROWAN REGIONAL MEDICAL CENTER</t>
  </si>
  <si>
    <t>612 Mocksville Ave</t>
  </si>
  <si>
    <t>ROWAN-CABARRUS COMMUNITY COLLEGE</t>
  </si>
  <si>
    <t>PO Box 1595</t>
  </si>
  <si>
    <t>ROWAN-SALISBURY SCHOOLS</t>
  </si>
  <si>
    <t>PO Box 2349</t>
  </si>
  <si>
    <t>ROYAL &amp; SUNALLIANCE</t>
  </si>
  <si>
    <t>3600 Arco Corporate Dr</t>
  </si>
  <si>
    <t>ROYAL AMERICAN CO LLC</t>
  </si>
  <si>
    <t>PO Box 430</t>
  </si>
  <si>
    <t>ROYALE COMFORT SEATING INC</t>
  </si>
  <si>
    <t>PO Box 235</t>
  </si>
  <si>
    <t>RPM WOOD FINISHES GROUP INC</t>
  </si>
  <si>
    <t>22 S Center St</t>
  </si>
  <si>
    <t>RR DONNELLEY</t>
  </si>
  <si>
    <t>201 S College St, Suite 2250</t>
  </si>
  <si>
    <t>RSI HOME PRODUCTS INC</t>
  </si>
  <si>
    <t>350 N Generals Blvd</t>
  </si>
  <si>
    <t>RUBBERMAID FOOD SERVICE PRODUCTS</t>
  </si>
  <si>
    <t>16905 Northcross Dr</t>
  </si>
  <si>
    <t>RUTH'S CHRIS STEAKHOUSE</t>
  </si>
  <si>
    <t>RUTLAND PLASTICS TECHNOLOGIES INC</t>
  </si>
  <si>
    <t>RYAN HOMES</t>
  </si>
  <si>
    <t>10710 Sikes Pl, Suite 200</t>
  </si>
  <si>
    <t>RYDER TRANSPORTATION SERVICES</t>
  </si>
  <si>
    <t>3456 20th Ave SE</t>
  </si>
  <si>
    <t>RYERSON INC</t>
  </si>
  <si>
    <t>5435 Hovis Rd</t>
  </si>
  <si>
    <t>RYLAND HOMES</t>
  </si>
  <si>
    <t>207 Regency Executive Pk, Suite 100</t>
  </si>
  <si>
    <t>S&amp;D COFFEE INC</t>
  </si>
  <si>
    <t>S&amp;ME INC</t>
  </si>
  <si>
    <t>9751 Southern Pine Blvd</t>
  </si>
  <si>
    <t>S1 CORP</t>
  </si>
  <si>
    <t>2815 Coliseum Center Dr, Suite 300</t>
  </si>
  <si>
    <t>SACKNER PRODUCTS INC</t>
  </si>
  <si>
    <t>178 Orbit Rd</t>
  </si>
  <si>
    <t>SAFETY-KLEEN CORP</t>
  </si>
  <si>
    <t>2320 Yadkin Ave</t>
  </si>
  <si>
    <t>SAIA MOTOR FREIGHT LINE INC</t>
  </si>
  <si>
    <t>1101 W Craighead Rd</t>
  </si>
  <si>
    <t>SALEM INDUSTRIES</t>
  </si>
  <si>
    <t>1636 Salem Church Rd</t>
  </si>
  <si>
    <t>SALISBURY ROWAN COMMUNITY SERVICE COUNCIL INC</t>
  </si>
  <si>
    <t>PO Box 631</t>
  </si>
  <si>
    <t>SALVATION ARMY CHARLOTTE AREA COMMAND</t>
  </si>
  <si>
    <t>PO Box 31128</t>
  </si>
  <si>
    <t>SAM'S MART</t>
  </si>
  <si>
    <t>6407 Idlewild Rd, Suite 204</t>
  </si>
  <si>
    <t>SANGER CLINIC, THE</t>
  </si>
  <si>
    <t>1001 Blythe Blvd, Suite 300</t>
  </si>
  <si>
    <t>SARA LEE INTIMATE APPAREL</t>
  </si>
  <si>
    <t>PO Box 5069</t>
  </si>
  <si>
    <t>SARSTEDT INC</t>
  </si>
  <si>
    <t>PO Box 468</t>
  </si>
  <si>
    <t>SATURN NURSING &amp; REHABILITATION</t>
  </si>
  <si>
    <t>1930 W Sugar Creek Rd</t>
  </si>
  <si>
    <t>SAURER INC</t>
  </si>
  <si>
    <t>PO Box 240828</t>
  </si>
  <si>
    <t>SAUSSY BURBANK</t>
  </si>
  <si>
    <t>517 S Sharon Amity Rd, Suite 100</t>
  </si>
  <si>
    <t>SCHAEFER SYSTEMS INTERNATIONAL INC</t>
  </si>
  <si>
    <t>PO Box 7009</t>
  </si>
  <si>
    <t>SCHAEFFLER GROUP USA INC</t>
  </si>
  <si>
    <t>SCHLEGEL CORP</t>
  </si>
  <si>
    <t>SCHNEIDER MILLS INC</t>
  </si>
  <si>
    <t>PO Box 519</t>
  </si>
  <si>
    <t>SCHNEIDER NATIONAL INC</t>
  </si>
  <si>
    <t>2420 Starita Rd</t>
  </si>
  <si>
    <t>28292</t>
  </si>
  <si>
    <t>SCHULT HOMES</t>
  </si>
  <si>
    <t>PO Box 700</t>
  </si>
  <si>
    <t>SCOTT CLARK'S TOYOTA CITY</t>
  </si>
  <si>
    <t>6801 E Independence Blvd</t>
  </si>
  <si>
    <t>SCOTT HEALTH &amp; SAFETY</t>
  </si>
  <si>
    <t>PO Box 569</t>
  </si>
  <si>
    <t>SCOTTISH RE (US) INC</t>
  </si>
  <si>
    <t>13840 Ballantyne Corporate Pl, Suite 500</t>
  </si>
  <si>
    <t>SCURRY CONSTRUCTION INC</t>
  </si>
  <si>
    <t>PO Box 548</t>
  </si>
  <si>
    <t>SEAGOING UNIFORM CORP</t>
  </si>
  <si>
    <t>SEAMLESS SENSATIONS INC</t>
  </si>
  <si>
    <t>SEARS HOLDINGS CORP</t>
  </si>
  <si>
    <t>3333 Beverly Rd</t>
  </si>
  <si>
    <t>Hoffman Estates</t>
  </si>
  <si>
    <t>60179</t>
  </si>
  <si>
    <t>SECURITAS SECURITY</t>
  </si>
  <si>
    <t>5108 Reagan Dr, Suite 14</t>
  </si>
  <si>
    <t>SECURITY FORCES INC</t>
  </si>
  <si>
    <t>PO Box 36607</t>
  </si>
  <si>
    <t>SELLETHICS MARKETING GROUP INC</t>
  </si>
  <si>
    <t>941 Matthews Mint Hill Rd</t>
  </si>
  <si>
    <t>SEM PRODUCTS INC</t>
  </si>
  <si>
    <t>651 Michael Wylie Dr</t>
  </si>
  <si>
    <t>SERVICE PARTNERS OF THE CAROLINAS</t>
  </si>
  <si>
    <t>135 Denver Business Park</t>
  </si>
  <si>
    <t>SERVICE SOLUTIONS</t>
  </si>
  <si>
    <t>1146A E White St</t>
  </si>
  <si>
    <t>SGL CARBON LLC</t>
  </si>
  <si>
    <t>8600 Bill Ficklen Dr</t>
  </si>
  <si>
    <t>SHARON TOWERS</t>
  </si>
  <si>
    <t>5100 Sharon Rd</t>
  </si>
  <si>
    <t>SHARONVIEW FEDERAL CREDIT UNION</t>
  </si>
  <si>
    <t>PO Box 2070</t>
  </si>
  <si>
    <t>SHAW GROUP</t>
  </si>
  <si>
    <t>128 S Tryon St, Suite 400</t>
  </si>
  <si>
    <t>SHAW INDUSTRIES</t>
  </si>
  <si>
    <t>10901 Texland Blvd</t>
  </si>
  <si>
    <t>SHEA HOMES</t>
  </si>
  <si>
    <t>3436 Torringdon Way, Suite 100</t>
  </si>
  <si>
    <t>SHERATON HOTELS AND RESORTS</t>
  </si>
  <si>
    <t>1111 Westchester Avenue</t>
  </si>
  <si>
    <t>White Plains</t>
  </si>
  <si>
    <t>10604</t>
  </si>
  <si>
    <t>SHERER DENTAL LABORATORY INC</t>
  </si>
  <si>
    <t>PO Box 11627</t>
  </si>
  <si>
    <t>SHERRILL FURNITURE CO</t>
  </si>
  <si>
    <t>SHOE SHOW INC, THE</t>
  </si>
  <si>
    <t>PO Box 648</t>
  </si>
  <si>
    <t>SHOGREN HOSIERY MANUFACTURING CO INC</t>
  </si>
  <si>
    <t>PO Box 585</t>
  </si>
  <si>
    <t>SHOW PROS ENTERTAINMENT SERVICES OF CHARLOTTE INC</t>
  </si>
  <si>
    <t>PO Box 12599</t>
  </si>
  <si>
    <t>SHOWMARS OF AMERICA</t>
  </si>
  <si>
    <t>1317 Alfred St</t>
  </si>
  <si>
    <t>SHUFORD FURNITURE CO</t>
  </si>
  <si>
    <t>SHUFORD MILLS LLC</t>
  </si>
  <si>
    <t>PO Box 2228</t>
  </si>
  <si>
    <t>SHULL TRANSPORT LLC</t>
  </si>
  <si>
    <t>3101A 15th Ave SE</t>
  </si>
  <si>
    <t>SHURTAPE TECHNOLOGIES, LLC</t>
  </si>
  <si>
    <t>PO Box 1530</t>
  </si>
  <si>
    <t>SIEGLING AMERICA LLC</t>
  </si>
  <si>
    <t>12201 Vanstory Rd</t>
  </si>
  <si>
    <t>SIEMENS POWER GENERATION INC</t>
  </si>
  <si>
    <t>PO Box 7002</t>
  </si>
  <si>
    <t>SIGNATURE COMPANIES</t>
  </si>
  <si>
    <t>1092 Wilson Business Pkwy</t>
  </si>
  <si>
    <t>SIGNATURE CONSULTANTS</t>
  </si>
  <si>
    <t>128 S Tryon St, Suite 850</t>
  </si>
  <si>
    <t>SIMMONS CO</t>
  </si>
  <si>
    <t>5100R W WT Harris Blvd</t>
  </si>
  <si>
    <t>SIMPLEXGRINNELL</t>
  </si>
  <si>
    <t>9826 Southern Pine Blvd</t>
  </si>
  <si>
    <t>SJA INSURANCE AGENCY LLC</t>
  </si>
  <si>
    <t>13850 Ballentyne Corp Pl, Suite 200</t>
  </si>
  <si>
    <t>SMITH BARNEY</t>
  </si>
  <si>
    <t>6101 Carnegie Blvd</t>
  </si>
  <si>
    <t>SMITH TURF &amp; IRRIGATION CO</t>
  </si>
  <si>
    <t>PO Box 669388</t>
  </si>
  <si>
    <t>SMURFIT-STONE CONTAINER CORP</t>
  </si>
  <si>
    <t>SNYDER PACKAGING INC</t>
  </si>
  <si>
    <t>SNYDER PAPER CORP</t>
  </si>
  <si>
    <t>PO Box 758</t>
  </si>
  <si>
    <t>SOLECTRON TECHNOLOGY INC</t>
  </si>
  <si>
    <t>PO Box 562148</t>
  </si>
  <si>
    <t>SOLIANT LLC</t>
  </si>
  <si>
    <t>1872 Hwy 9 Bypass W</t>
  </si>
  <si>
    <t>SONIC AUTOMOTIVE</t>
  </si>
  <si>
    <t>5401 E Independence Blvd</t>
  </si>
  <si>
    <t>SONNY HANCOCK AUTOMOTIVE GROUP</t>
  </si>
  <si>
    <t>PO Box 1926</t>
  </si>
  <si>
    <t>SONOCO PRODUCTS CO</t>
  </si>
  <si>
    <t>SOUTH CAROLINA STATE GOVERNMENT</t>
  </si>
  <si>
    <t>1201 Main St, Suite 800</t>
  </si>
  <si>
    <t>Columbia</t>
  </si>
  <si>
    <t>29201</t>
  </si>
  <si>
    <t>SOUTH FORK INDUSTRIES INC</t>
  </si>
  <si>
    <t>PO Box 1220</t>
  </si>
  <si>
    <t>SOUTH PIEDMONT COMMUNITY COLLEGE</t>
  </si>
  <si>
    <t>PO Box 126</t>
  </si>
  <si>
    <t>SOUTHCO INDUSTRIES INC</t>
  </si>
  <si>
    <t>1840 E Dixon Blvd</t>
  </si>
  <si>
    <t>SOUTHEAST ANESTHESIOLOGY CONSULTANTS</t>
  </si>
  <si>
    <t>927 East Blvd</t>
  </si>
  <si>
    <t>SOUTHEASTERN FREIGHT LINES INC</t>
  </si>
  <si>
    <t>4524 Reagan Dr</t>
  </si>
  <si>
    <t>SOUTHEASTERN INDUSTRIAL MACHINERY</t>
  </si>
  <si>
    <t>PO Box 12188</t>
  </si>
  <si>
    <t>SOUTHEASTERN MATERIALS INC</t>
  </si>
  <si>
    <t>PO Box 279</t>
  </si>
  <si>
    <t>SOUTHEASTERN PACKAGING CO</t>
  </si>
  <si>
    <t>SOUTHERLAND ASSOCIATES INC</t>
  </si>
  <si>
    <t>255 E Hebron St</t>
  </si>
  <si>
    <t>SOUTHERN CONCRETE MATERIALS</t>
  </si>
  <si>
    <t>PO Box 33038</t>
  </si>
  <si>
    <t>SOUTHERN CONTAINER CORP</t>
  </si>
  <si>
    <t>PO Box 1009</t>
  </si>
  <si>
    <t>SOUTHERN FABRICATORS INC</t>
  </si>
  <si>
    <t>PO Box 97</t>
  </si>
  <si>
    <t>SOUTHERN FURNITURE CO OF CONOVER INC</t>
  </si>
  <si>
    <t>PO Box 307</t>
  </si>
  <si>
    <t>SOUTHERN STEEL CO LLC</t>
  </si>
  <si>
    <t>12933 Sam Neely Rd</t>
  </si>
  <si>
    <t>SOUTHMINSTER INC</t>
  </si>
  <si>
    <t>8919 Park Rd</t>
  </si>
  <si>
    <t>SOUTHWOOD FURNITURE CORP</t>
  </si>
  <si>
    <t>PO Box 2245</t>
  </si>
  <si>
    <t>SOUTHWOOD REALTY</t>
  </si>
  <si>
    <t>PO Box 280</t>
  </si>
  <si>
    <t>SPECIALTY LIGHTING INC</t>
  </si>
  <si>
    <t>PO Box 1680</t>
  </si>
  <si>
    <t>SPECIALTY MANUFACTURING CO</t>
  </si>
  <si>
    <t>PO Box 790</t>
  </si>
  <si>
    <t>SPECTRUM DYED YARNS INC</t>
  </si>
  <si>
    <t>SPEEDWAY MOTOR SPORTS INC</t>
  </si>
  <si>
    <t>5265 Z-Max Blvd</t>
  </si>
  <si>
    <t>SPENCER GIFTS</t>
  </si>
  <si>
    <t>SPHERION STAFFING</t>
  </si>
  <si>
    <t>600 Fairview Rd, Suite 550</t>
  </si>
  <si>
    <t>SPIRIT TELECOM</t>
  </si>
  <si>
    <t>3545 Center Cir, Suite A</t>
  </si>
  <si>
    <t>SPRINGS GLOBAL US INC</t>
  </si>
  <si>
    <t>SPRINGS MEMORIAL HOSPITAL</t>
  </si>
  <si>
    <t>800 W Meeting St</t>
  </si>
  <si>
    <t>SPRINT</t>
  </si>
  <si>
    <t>2745 Whitehall Park Dr</t>
  </si>
  <si>
    <t>SPX CORP</t>
  </si>
  <si>
    <t>13515 Ballantyne Corporate Pl</t>
  </si>
  <si>
    <t>SQUARE D</t>
  </si>
  <si>
    <t>105 Summit Park Dr</t>
  </si>
  <si>
    <t>SREE HOTELS</t>
  </si>
  <si>
    <t>5113 Piper Station Dr, Suite 300</t>
  </si>
  <si>
    <t>ST PAUL TRAVELERS PROPERTY CASUALTY CO, THE</t>
  </si>
  <si>
    <t>11440 Carmel Commons Blvd</t>
  </si>
  <si>
    <t>ST TIMOTHY CHAIR CO</t>
  </si>
  <si>
    <t>STABILUS</t>
  </si>
  <si>
    <t>1201 Tulip Dr</t>
  </si>
  <si>
    <t>STACY'S</t>
  </si>
  <si>
    <t>PO Box 709</t>
  </si>
  <si>
    <t>STANDARD REGISTER CO</t>
  </si>
  <si>
    <t>1803 Rocky River Rd N</t>
  </si>
  <si>
    <t>STANFORD FURNITURE CORP</t>
  </si>
  <si>
    <t>STANLEY TOTAL LIVING CENTER INC</t>
  </si>
  <si>
    <t>PO Box 489</t>
  </si>
  <si>
    <t>STANLEY WORKS, THE</t>
  </si>
  <si>
    <t>1000 Stanley Dr</t>
  </si>
  <si>
    <t>100 Stanley Rd</t>
  </si>
  <si>
    <t>STANLY COMMUNITY COLLEGE</t>
  </si>
  <si>
    <t>141 College Dr</t>
  </si>
  <si>
    <t>STANLY COUNTY</t>
  </si>
  <si>
    <t>1000 N First St</t>
  </si>
  <si>
    <t>STANLY COUNTY BOARD OF EDUCATION</t>
  </si>
  <si>
    <t>1000 N First St, Suite 4</t>
  </si>
  <si>
    <t>STANLY FIXTURES CO INC</t>
  </si>
  <si>
    <t>PO Box 616</t>
  </si>
  <si>
    <t>STANLY MANOR INC</t>
  </si>
  <si>
    <t>625 Bethany Rd</t>
  </si>
  <si>
    <t>STANLY REGIONAL MEDICAL CENTER</t>
  </si>
  <si>
    <t>PO Box 1489</t>
  </si>
  <si>
    <t>STAR AMERICA</t>
  </si>
  <si>
    <t>PO Box 1501</t>
  </si>
  <si>
    <t>STARBUCKS COFFEE CO</t>
  </si>
  <si>
    <t>401 N Tryon St, 10th Floor</t>
  </si>
  <si>
    <t>STARNES PALLET SERVICES &amp; REMOVAL</t>
  </si>
  <si>
    <t>4000 Jeff Adams Dr</t>
  </si>
  <si>
    <t>STARR ELECTRIC CO</t>
  </si>
  <si>
    <t>PO Box 18726</t>
  </si>
  <si>
    <t>STATE FARM MUTUAL AUTO INSURANCE CO</t>
  </si>
  <si>
    <t>13860 Ballantyne Corp Pl, Suite 500</t>
  </si>
  <si>
    <t>STATE UTILITY CONTRACTORS</t>
  </si>
  <si>
    <t>PO Box 5019</t>
  </si>
  <si>
    <t>STATESVILLE AUTO AUCTION</t>
  </si>
  <si>
    <t>PO Box 749</t>
  </si>
  <si>
    <t>STEELFAB INC</t>
  </si>
  <si>
    <t>PO Box 19289</t>
  </si>
  <si>
    <t>STERLING JEWELERS INC</t>
  </si>
  <si>
    <t>375 Ghent Rd</t>
  </si>
  <si>
    <t>Akron</t>
  </si>
  <si>
    <t>44333</t>
  </si>
  <si>
    <t>STI/KINGS PLUSH PRODUCTS</t>
  </si>
  <si>
    <t>STOCK COMPONENTS</t>
  </si>
  <si>
    <t>2980 Mason St</t>
  </si>
  <si>
    <t>STRATEGIC OUTSOURCING INC</t>
  </si>
  <si>
    <t>PO Box 241448</t>
  </si>
  <si>
    <t>STRATEGIC STAFFING SOLUTIONS INC</t>
  </si>
  <si>
    <t>128 S Tryon St, Suite 1720</t>
  </si>
  <si>
    <t>STRAYER UNIVERSITY</t>
  </si>
  <si>
    <t>2430 Whitehall Park Dr, Suite 700</t>
  </si>
  <si>
    <t>STRONGHAVEN CORRUGATED CONTAINERS</t>
  </si>
  <si>
    <t>11135 Monroe Rd</t>
  </si>
  <si>
    <t>SUBARU FOLGER AUTOMOTIVE</t>
  </si>
  <si>
    <t>SUBWAY</t>
  </si>
  <si>
    <t>325 Bic Dr</t>
  </si>
  <si>
    <t>Milford</t>
  </si>
  <si>
    <t>06461</t>
  </si>
  <si>
    <t>SULLIVAN CARSON INC</t>
  </si>
  <si>
    <t>PO Box 60</t>
  </si>
  <si>
    <t>SUN CHEMICAL CORP</t>
  </si>
  <si>
    <t>1701 Westinghouse Blvd</t>
  </si>
  <si>
    <t>SUN TERRACE CASUAL FURNITURE INC</t>
  </si>
  <si>
    <t>2369 Charles Roper Jonas Hwy</t>
  </si>
  <si>
    <t>SUNBELT RENTAL INC</t>
  </si>
  <si>
    <t>1337 Hundred Oaks Dr</t>
  </si>
  <si>
    <t>SUNBELT TRANSPORTATION INC</t>
  </si>
  <si>
    <t>3255 20th Ave SE</t>
  </si>
  <si>
    <t>SUNGARD TRUST SYSTEMS INC</t>
  </si>
  <si>
    <t>PO Box 240882</t>
  </si>
  <si>
    <t>SUNSHINE MANUFACTURED STRUCTURES INC</t>
  </si>
  <si>
    <t>PO Box 1439</t>
  </si>
  <si>
    <t>SUNTRUST BANK</t>
  </si>
  <si>
    <t>PO Box 35607</t>
  </si>
  <si>
    <t>SUPERIOR ESSEX</t>
  </si>
  <si>
    <t>PO Box 640</t>
  </si>
  <si>
    <t>SUPPLY ONE</t>
  </si>
  <si>
    <t>PO Box 1469</t>
  </si>
  <si>
    <t>SWIFT GALEY</t>
  </si>
  <si>
    <t>1910 Hunt Ave</t>
  </si>
  <si>
    <t>SWING TRANSPORT INC</t>
  </si>
  <si>
    <t>1405 N Salisbury Ave</t>
  </si>
  <si>
    <t>SYGMA NETWORK INC</t>
  </si>
  <si>
    <t>2730 Hutchinson McDonald Rd, Suite N</t>
  </si>
  <si>
    <t>SYSCO FOOD SERVICES OF CHARLOTTE LLC</t>
  </si>
  <si>
    <t>PO Box 96</t>
  </si>
  <si>
    <t>TALLEY METALS TECHNOLOGY INC</t>
  </si>
  <si>
    <t>PO Box 2498</t>
  </si>
  <si>
    <t>Hartsville</t>
  </si>
  <si>
    <t>29551</t>
  </si>
  <si>
    <t>TARGET STORES</t>
  </si>
  <si>
    <t>8120 University City Blvd</t>
  </si>
  <si>
    <t>TAYLOR CLAY PRODUCTS INC</t>
  </si>
  <si>
    <t>TAYLOR KING FURNITURE INC</t>
  </si>
  <si>
    <t>286 County Home Rd</t>
  </si>
  <si>
    <t>TCS DESIGNS INC</t>
  </si>
  <si>
    <t>1851 Ninth Ave NE</t>
  </si>
  <si>
    <t>TECHNIBILT/CARI-ALL LTD</t>
  </si>
  <si>
    <t>TEREX CORP</t>
  </si>
  <si>
    <t>590 Huey Rd</t>
  </si>
  <si>
    <t>TERMINAL TRUCKING CO INC</t>
  </si>
  <si>
    <t>PO Box 1623</t>
  </si>
  <si>
    <t>TEXTRON FASTENING SYSTEMS</t>
  </si>
  <si>
    <t>614 NC Hwy 200</t>
  </si>
  <si>
    <t>THARPE CO INC, THE</t>
  </si>
  <si>
    <t>149 Crawford Rd</t>
  </si>
  <si>
    <t>THERMOFORM PLASTICS INC</t>
  </si>
  <si>
    <t>1000 Oaks Pkwy</t>
  </si>
  <si>
    <t>THOMAS &amp; BETTS CO</t>
  </si>
  <si>
    <t>PO Box 1209</t>
  </si>
  <si>
    <t>THOMAS CONCRETE INC</t>
  </si>
  <si>
    <t>3701 N Graham St</t>
  </si>
  <si>
    <t>THOMASVILLE FURNITURE INDUSTRIES INC</t>
  </si>
  <si>
    <t>THOMASVILLE FURNITURE INDUSTRIES INC, PLANT 3</t>
  </si>
  <si>
    <t>350A Old Murdock Rd</t>
  </si>
  <si>
    <t>THOMPSON CHILD &amp; FAMILY FOCUS</t>
  </si>
  <si>
    <t>6800 Saint Peter's Ln</t>
  </si>
  <si>
    <t>THOR-LO INC</t>
  </si>
  <si>
    <t>PO Box 5399</t>
  </si>
  <si>
    <t>TIAA-CREF</t>
  </si>
  <si>
    <t>8500 Andrew Carnegie Blvd</t>
  </si>
  <si>
    <t>TICONA POLYMERS</t>
  </si>
  <si>
    <t>2525 Blacksburg Rd</t>
  </si>
  <si>
    <t>TIDEFLEX TECHNOLOGIES</t>
  </si>
  <si>
    <t>1330 Isley Rd</t>
  </si>
  <si>
    <t>TIME WARNER CABLE</t>
  </si>
  <si>
    <t>3140 W Arrowood Rd</t>
  </si>
  <si>
    <t>TIMEPLANNER CALENDARS INC</t>
  </si>
  <si>
    <t>3101 Asbury Ave, Suite D</t>
  </si>
  <si>
    <t>TIMKEN CO</t>
  </si>
  <si>
    <t>1000 Timken Pl</t>
  </si>
  <si>
    <t>Iron Station</t>
  </si>
  <si>
    <t>28080</t>
  </si>
  <si>
    <t>TJX COMPANIES INC</t>
  </si>
  <si>
    <t>14300 Carowinds Blvd</t>
  </si>
  <si>
    <t>TK HOLDINGS INC</t>
  </si>
  <si>
    <t>650 Chesterfield Rd</t>
  </si>
  <si>
    <t>TOTAL CARE INC</t>
  </si>
  <si>
    <t>4530 Park Rd, Suite 430</t>
  </si>
  <si>
    <t>TOTER INC</t>
  </si>
  <si>
    <t>PO Box 5338</t>
  </si>
  <si>
    <t>TOWN OF CHERAW</t>
  </si>
  <si>
    <t>TOWN OF HUNTERSVILLE</t>
  </si>
  <si>
    <t>PO Box 664</t>
  </si>
  <si>
    <t>TOWN OF MATTHEWS</t>
  </si>
  <si>
    <t>232 Matthews Station St</t>
  </si>
  <si>
    <t>TOWN OF MOORESVILLE</t>
  </si>
  <si>
    <t>PO Box 878</t>
  </si>
  <si>
    <t>TOYOTA OF LAKE NORMAN</t>
  </si>
  <si>
    <t>13429 Statesville Rd</t>
  </si>
  <si>
    <t>TOYS "R" US INC</t>
  </si>
  <si>
    <t>One Geoffrey Way</t>
  </si>
  <si>
    <t>Wayne</t>
  </si>
  <si>
    <t>07470</t>
  </si>
  <si>
    <t>TRADE SOURCE INC</t>
  </si>
  <si>
    <t>2828 Queen City Dr</t>
  </si>
  <si>
    <t>TRADESMEN INTERNATIONAL INC</t>
  </si>
  <si>
    <t>2211 Executive St, Suite D</t>
  </si>
  <si>
    <t>TRAMMELL CROW CO</t>
  </si>
  <si>
    <t>214 N Tryon St, Suite 4000</t>
  </si>
  <si>
    <t>TRANE COMMERCIAL SYSTEMS</t>
  </si>
  <si>
    <t>4500 Morris Field Dr</t>
  </si>
  <si>
    <t>TRANSAMERICA OCCIDENTAL LIFE INSURANCE CO</t>
  </si>
  <si>
    <t>401 N Tryon St, Suites 700, 800 &amp; 900</t>
  </si>
  <si>
    <t>TRANSIT MANAGEMENT OF CHARLOTTE INC</t>
  </si>
  <si>
    <t>3145 S Tryon St</t>
  </si>
  <si>
    <t>TRANSITIONAL HEALTH SERVICES</t>
  </si>
  <si>
    <t>1810 Concord Lake Rd</t>
  </si>
  <si>
    <t>TRANSUNION SETTLEMENT SOLUTIONS</t>
  </si>
  <si>
    <t>8215 Forest Pointe Blvd, Suite 100</t>
  </si>
  <si>
    <t>TRAVMED USA INC</t>
  </si>
  <si>
    <t>1815 Coffey Point Dr</t>
  </si>
  <si>
    <t>TRIANGLE BRICK CO</t>
  </si>
  <si>
    <t>Hwy 52 N</t>
  </si>
  <si>
    <t>TRIARC COMPANIES INC</t>
  </si>
  <si>
    <t>280 Park Ave</t>
  </si>
  <si>
    <t>10017</t>
  </si>
  <si>
    <t>TRIM SYSTEMS</t>
  </si>
  <si>
    <t>2227 Salisbury Hwy</t>
  </si>
  <si>
    <t>TROPICAL NUT &amp; FRUIT</t>
  </si>
  <si>
    <t>PO Box 7507</t>
  </si>
  <si>
    <t>TROUTMAN ENTERPRISES OF CONCORD INC</t>
  </si>
  <si>
    <t>TRUCK EQUIPMENT MANUFACTURING CO OF CHARLOTTE INC</t>
  </si>
  <si>
    <t>2250 Toomey Ave</t>
  </si>
  <si>
    <t>TRUE BEHAVIORIAL HEALTHCARE</t>
  </si>
  <si>
    <t>549 Cox Rd</t>
  </si>
  <si>
    <t>TRUGREEN LANDCARE</t>
  </si>
  <si>
    <t>PO Box 7067</t>
  </si>
  <si>
    <t>TRUGREEN-CHEMLAWN</t>
  </si>
  <si>
    <t>PO Box 38330</t>
  </si>
  <si>
    <t>TRULIANT FEDERAL CREDIT UNION</t>
  </si>
  <si>
    <t>400 S Tryon St</t>
  </si>
  <si>
    <t>TRYON DISTRIBUTING CO</t>
  </si>
  <si>
    <t>4701 Stockholm Ct</t>
  </si>
  <si>
    <t>TSG INC</t>
  </si>
  <si>
    <t>PO Box 2141</t>
  </si>
  <si>
    <t>TUBE SPECIALTIES INC</t>
  </si>
  <si>
    <t>1401 Industrial Dr</t>
  </si>
  <si>
    <t>TUBETEC - ADVANCED TUBING TECHNOLOGY INC</t>
  </si>
  <si>
    <t>150 Intercraft Dr</t>
  </si>
  <si>
    <t>TUFCO TECHNOLOGIES INC</t>
  </si>
  <si>
    <t>PO Box 810</t>
  </si>
  <si>
    <t>TURBO SYSTEMS INC</t>
  </si>
  <si>
    <t>203 Turbo Dr</t>
  </si>
  <si>
    <t>TURNER CONSTRUCTION</t>
  </si>
  <si>
    <t>5955 Carnegie Blvd, Suite 300</t>
  </si>
  <si>
    <t>TURNER TRUCKING CO LLC</t>
  </si>
  <si>
    <t>108 E College Ave</t>
  </si>
  <si>
    <t>TUSCARORA YARNS INC</t>
  </si>
  <si>
    <t>PO Box 218</t>
  </si>
  <si>
    <t>Mount Pleasant</t>
  </si>
  <si>
    <t>28124</t>
  </si>
  <si>
    <t>TWIN CITY KNITTING CO INC</t>
  </si>
  <si>
    <t>TYCO ELECTRONICS</t>
  </si>
  <si>
    <t>200 Interconnect Dr</t>
  </si>
  <si>
    <t>TYSON FOODS INC, FRESH RETAIL DIV</t>
  </si>
  <si>
    <t>PO Box 965</t>
  </si>
  <si>
    <t>UBS FINANCIAL SERVICES</t>
  </si>
  <si>
    <t>6337 Morrison Blvd</t>
  </si>
  <si>
    <t>UCS SPIRIT</t>
  </si>
  <si>
    <t>511 Hoffman Rd</t>
  </si>
  <si>
    <t>UNION COUNTY</t>
  </si>
  <si>
    <t>500 N Main St, Suite 835</t>
  </si>
  <si>
    <t>UNION COUNTY PUBLIC SCHOOLS</t>
  </si>
  <si>
    <t>500 N Main St, Suite 700</t>
  </si>
  <si>
    <t>UNION ELECTRIC MEMBERSHIP CORP</t>
  </si>
  <si>
    <t>PO Box 5014</t>
  </si>
  <si>
    <t>UNITED FAMILY SERVICES</t>
  </si>
  <si>
    <t>601 E Fifth St, Suite 400</t>
  </si>
  <si>
    <t>UNITED MORTGAGE &amp; LOAN</t>
  </si>
  <si>
    <t>6701 Carmel Rd, Suite 110</t>
  </si>
  <si>
    <t>UNITED PARCEL SERVICE</t>
  </si>
  <si>
    <t>1514 N Graham St</t>
  </si>
  <si>
    <t>UNITED SUPPLY CO</t>
  </si>
  <si>
    <t>PO Box 410149</t>
  </si>
  <si>
    <t>UNIVERSAL FOREST PRODUCTS INC</t>
  </si>
  <si>
    <t>PO Box 1635</t>
  </si>
  <si>
    <t>UNIVERSITY CHILD DEVELOPMENT CENTER</t>
  </si>
  <si>
    <t>8303 University Executive Park, Suite 450</t>
  </si>
  <si>
    <t>UNIVERSITY OF NORTH CAROLINA AT CHARLOTTE</t>
  </si>
  <si>
    <t>9201 University City Blvd</t>
  </si>
  <si>
    <t>28223</t>
  </si>
  <si>
    <t>UNIVERSITY OF PHOENIX</t>
  </si>
  <si>
    <t>3800 Arco Corporate Dr</t>
  </si>
  <si>
    <t>UNIVERSITY OF SOUTH CAROLINA-LANCASTER</t>
  </si>
  <si>
    <t>PO Box 889</t>
  </si>
  <si>
    <t>UPPER PALMETTO YMCA</t>
  </si>
  <si>
    <t>361 Charlotte Ave</t>
  </si>
  <si>
    <t>UPS FREIGHT</t>
  </si>
  <si>
    <t>5204 N Graham St</t>
  </si>
  <si>
    <t>US AIRWAYS</t>
  </si>
  <si>
    <t>PO Box 19004</t>
  </si>
  <si>
    <t>US COTTON</t>
  </si>
  <si>
    <t>11150 Westlake Dr</t>
  </si>
  <si>
    <t>US FOODSERVICE INC</t>
  </si>
  <si>
    <t>7801 Statesville Rd</t>
  </si>
  <si>
    <t>125 Fort Mill Pkwy</t>
  </si>
  <si>
    <t>US GOVERNMENT</t>
  </si>
  <si>
    <t>1800 F St NW</t>
  </si>
  <si>
    <t>20405</t>
  </si>
  <si>
    <t>US LEC OF NC INC</t>
  </si>
  <si>
    <t>6801 Morrison Blvd</t>
  </si>
  <si>
    <t>US POSTAL SERVICE</t>
  </si>
  <si>
    <t>2901 Scott Futrell Dr</t>
  </si>
  <si>
    <t>28228</t>
  </si>
  <si>
    <t>US TEXTILE CORP</t>
  </si>
  <si>
    <t>USF CORP</t>
  </si>
  <si>
    <t>5201 Sunset Rd</t>
  </si>
  <si>
    <t>UVEST FINANCIAL SERVICES GROUP</t>
  </si>
  <si>
    <t>200 S College St</t>
  </si>
  <si>
    <t>VALSPAR CORP, THE</t>
  </si>
  <si>
    <t>10300 Claude Freeman Dr</t>
  </si>
  <si>
    <t>VANGUARD FURNITURE CO INC</t>
  </si>
  <si>
    <t>PO Box 2187</t>
  </si>
  <si>
    <t>VANGUARD GROUP INC, THE</t>
  </si>
  <si>
    <t>2605 Water Ridge Pkwy</t>
  </si>
  <si>
    <t>VANGUARD SUPREME</t>
  </si>
  <si>
    <t>PO Box 5009</t>
  </si>
  <si>
    <t>VERIZON WIRELESS</t>
  </si>
  <si>
    <t>PO Box 18000</t>
  </si>
  <si>
    <t>Greenville</t>
  </si>
  <si>
    <t>VERTIS INC</t>
  </si>
  <si>
    <t>10911 Granite St</t>
  </si>
  <si>
    <t>VICTORIA'S SECRET</t>
  </si>
  <si>
    <t>Four Limited Parkway East</t>
  </si>
  <si>
    <t>VILLA ANTONIO ITALIAN RISTORANTE</t>
  </si>
  <si>
    <t>4707 South Blvd</t>
  </si>
  <si>
    <t>VILLAGE TAVERN</t>
  </si>
  <si>
    <t>4201 Congress St, Suite 190</t>
  </si>
  <si>
    <t>VINTAGE PHARMACEUTICALS INC</t>
  </si>
  <si>
    <t>3241 Woodpark Blvd</t>
  </si>
  <si>
    <t>WA BROWN &amp; SON INC</t>
  </si>
  <si>
    <t>209 Long Meadow Dr</t>
  </si>
  <si>
    <t>WACHOVIA CORP</t>
  </si>
  <si>
    <t>301 S College St</t>
  </si>
  <si>
    <t>28288</t>
  </si>
  <si>
    <t>WACKENHUT CORP, THE</t>
  </si>
  <si>
    <t>101 N Tryon St, Suite 112</t>
  </si>
  <si>
    <t>WADE MANUFACTURING CO</t>
  </si>
  <si>
    <t>PO Box 32</t>
  </si>
  <si>
    <t>WAL-MART STORES INC</t>
  </si>
  <si>
    <t>702 SW Eighth St</t>
  </si>
  <si>
    <t>Bentonville</t>
  </si>
  <si>
    <t>AR</t>
  </si>
  <si>
    <t>72716</t>
  </si>
  <si>
    <t>WARCO CONSTRUCTION INC</t>
  </si>
  <si>
    <t>3809 Weona Ave</t>
  </si>
  <si>
    <t>WASTE MANAGEMENT OF CAROLINAS</t>
  </si>
  <si>
    <t>2712 Lowell Rd</t>
  </si>
  <si>
    <t>WAYNE BROTHERS INC</t>
  </si>
  <si>
    <t>8819 Columbus St</t>
  </si>
  <si>
    <t>WCCB-TV</t>
  </si>
  <si>
    <t>One Television Pl</t>
  </si>
  <si>
    <t>WCNC-TV NBC6</t>
  </si>
  <si>
    <t>1001 Wood Ridge Center Dr</t>
  </si>
  <si>
    <t>WEDECO/ITT INDUSTRIES</t>
  </si>
  <si>
    <t>14125 S Bridge Cir</t>
  </si>
  <si>
    <t>WEISER SECURITY SERVICES INC</t>
  </si>
  <si>
    <t>4801 E Independence Blvd, Suite 309</t>
  </si>
  <si>
    <t>WELLMAN INC</t>
  </si>
  <si>
    <t>1041 521 Corporate Center Dr</t>
  </si>
  <si>
    <t>WELLS FARGO MORTGAGE</t>
  </si>
  <si>
    <t>3476 Stateview Blvd</t>
  </si>
  <si>
    <t>WESLEY HALL INC</t>
  </si>
  <si>
    <t>PO Box 9</t>
  </si>
  <si>
    <t>WEST MARINE PRODUCTS</t>
  </si>
  <si>
    <t>860 Marine Dr</t>
  </si>
  <si>
    <t>WEYERHAEUSER CO</t>
  </si>
  <si>
    <t>PO Box 408</t>
  </si>
  <si>
    <t>10601 Westlake Dr</t>
  </si>
  <si>
    <t>WG (BILL) HEFNER VETERANS AFFAIRS MEDICAL CENTER</t>
  </si>
  <si>
    <t>1601 Brenner Ave</t>
  </si>
  <si>
    <t>WIKOFF COLOR CORP</t>
  </si>
  <si>
    <t>1886 Merritt Rd</t>
  </si>
  <si>
    <t>WILKINSON &amp; ASSOCIATES</t>
  </si>
  <si>
    <t>8604 Cliff Cameron Dr, Suite 110</t>
  </si>
  <si>
    <t>WILLIAM T BURNETT &amp; CO INC</t>
  </si>
  <si>
    <t>PO Box 5758</t>
  </si>
  <si>
    <t>WILLIAMS &amp; FUDGE INC</t>
  </si>
  <si>
    <t>PO Box 11590</t>
  </si>
  <si>
    <t>WILORA LAKE HEALTHCARE CENTER</t>
  </si>
  <si>
    <t>6001 Wilora Lake Rd</t>
  </si>
  <si>
    <t>WILSON TRUCKING CORP</t>
  </si>
  <si>
    <t>7500 Statesville Rd</t>
  </si>
  <si>
    <t>WINCUP INC</t>
  </si>
  <si>
    <t>314 Mooresville Blvd</t>
  </si>
  <si>
    <t>WINDSOR WINDOWS AND DOORS</t>
  </si>
  <si>
    <t>2210 Stafford St Ext</t>
  </si>
  <si>
    <t>WINGATE UNIVERSITY</t>
  </si>
  <si>
    <t>PO Box 159</t>
  </si>
  <si>
    <t>Wingate</t>
  </si>
  <si>
    <t>28174</t>
  </si>
  <si>
    <t>WINTHROP UNIVERSITY</t>
  </si>
  <si>
    <t>701 Oakland Ave</t>
  </si>
  <si>
    <t>29733</t>
  </si>
  <si>
    <t>WIREWAY/HUSKY CORP</t>
  </si>
  <si>
    <t>PO Box 645</t>
  </si>
  <si>
    <t>WOLF CAMERA</t>
  </si>
  <si>
    <t>4611 E Independence Blvd</t>
  </si>
  <si>
    <t>WOMBLE CARLYLE SANDRIDGE &amp; RICE PLLC</t>
  </si>
  <si>
    <t>One Wachovia Center, 301 S College St, Suite 3500</t>
  </si>
  <si>
    <t>WORKFLOWONE</t>
  </si>
  <si>
    <t>4001 Performance Rd</t>
  </si>
  <si>
    <t>WORTHINGTON STEEL CO</t>
  </si>
  <si>
    <t>WSOC TELEVISION INC</t>
  </si>
  <si>
    <t>PO Box 34665</t>
  </si>
  <si>
    <t>WURTH WOOD GROUP</t>
  </si>
  <si>
    <t>4250 Golf Acres Dr</t>
  </si>
  <si>
    <t>XEROX OF THE CAROLINAS</t>
  </si>
  <si>
    <t>4201 Congress St, Suite 250</t>
  </si>
  <si>
    <t>XPEDX</t>
  </si>
  <si>
    <t>4265 Trailer Dr</t>
  </si>
  <si>
    <t>YALE SECURITY INC</t>
  </si>
  <si>
    <t>1902 Airport Rd</t>
  </si>
  <si>
    <t>YELLOW FREIGHT SYSTEM INC</t>
  </si>
  <si>
    <t>11010 Reames Rd</t>
  </si>
  <si>
    <t>YMCA OF CATAWBA VALLEY</t>
  </si>
  <si>
    <t>PO Box 2608</t>
  </si>
  <si>
    <t>YMCA OF GREATER CHARLOTTE</t>
  </si>
  <si>
    <t>500 E Morehead St, Suite 300</t>
  </si>
  <si>
    <t>YMCA OF IREDELL COUNTY</t>
  </si>
  <si>
    <t>828 Wesley Dr</t>
  </si>
  <si>
    <t>YORK COUNTY</t>
  </si>
  <si>
    <t>YORK COUNTY BOARD OF DISABILITIES &amp; SPECIAL NEEDS</t>
  </si>
  <si>
    <t>PO Box 30</t>
  </si>
  <si>
    <t>YORK ELECTRIC COOPERATIVE INC</t>
  </si>
  <si>
    <t>YORK SCHOOL DISTRICT FOUR</t>
  </si>
  <si>
    <t>120 E Elliott St</t>
  </si>
  <si>
    <t>YORK SCHOOL DISTRICT ONE</t>
  </si>
  <si>
    <t>PO Box 770</t>
  </si>
  <si>
    <t>YORK SCHOOL DISTRICT THREE</t>
  </si>
  <si>
    <t>PO Drawer 10072</t>
  </si>
  <si>
    <t>YORK TECHNICAL COLLEGE</t>
  </si>
  <si>
    <t>452 S Anderson Rd</t>
  </si>
  <si>
    <t>YOUNG FORD INC</t>
  </si>
  <si>
    <t>5411 N Tryon St</t>
  </si>
  <si>
    <t>YUM BRANDS INC</t>
  </si>
  <si>
    <t>1441 Gardiner Ln</t>
  </si>
  <si>
    <t>40213</t>
  </si>
  <si>
    <t>YWCA OF THE CENTRAL CAROLINAS</t>
  </si>
  <si>
    <t>3420 Park Rd</t>
  </si>
  <si>
    <t>ZAXBY'S</t>
  </si>
  <si>
    <t>1040 Founders Blvd</t>
  </si>
  <si>
    <t>Athens</t>
  </si>
  <si>
    <t>30606</t>
  </si>
  <si>
    <t>ZENITH FREIGHT LINES LLC</t>
  </si>
  <si>
    <t>PO Box 969</t>
  </si>
  <si>
    <t>ZF LEMFORDER</t>
  </si>
  <si>
    <t>ZIMMER ORTHOPAEDIC SURGICAL PRODUCTS</t>
  </si>
  <si>
    <t>PO Box 1838</t>
  </si>
  <si>
    <t>Vlookup</t>
  </si>
  <si>
    <t>Range_Lookup = false</t>
  </si>
  <si>
    <t>* Must be an EXACT match</t>
  </si>
  <si>
    <t>Street Address</t>
  </si>
  <si>
    <t>State</t>
  </si>
  <si>
    <t>Number of employees</t>
  </si>
  <si>
    <r>
      <t xml:space="preserve">Range_Lookup = </t>
    </r>
    <r>
      <rPr>
        <sz val="11"/>
        <color rgb="FFFF0000"/>
        <rFont val="Calibri"/>
        <family val="2"/>
        <scheme val="minor"/>
      </rPr>
      <t>True</t>
    </r>
  </si>
  <si>
    <t>*Will Find closest match</t>
  </si>
  <si>
    <t>TestScore</t>
  </si>
  <si>
    <t>Grade</t>
  </si>
  <si>
    <t>Grading Scale</t>
  </si>
  <si>
    <t>Employee Table</t>
  </si>
  <si>
    <t>IF Statements</t>
  </si>
  <si>
    <t>Name</t>
  </si>
  <si>
    <t>Age</t>
  </si>
  <si>
    <t>Gender</t>
  </si>
  <si>
    <t>Adult</t>
  </si>
  <si>
    <t>Adult Female</t>
  </si>
  <si>
    <t>Nested</t>
  </si>
  <si>
    <t>Jen</t>
  </si>
  <si>
    <t>Female</t>
  </si>
  <si>
    <t>Alex</t>
  </si>
  <si>
    <t>Male</t>
  </si>
  <si>
    <t>Beth</t>
  </si>
  <si>
    <t>Mike</t>
  </si>
  <si>
    <t>David</t>
  </si>
  <si>
    <t>Alison</t>
  </si>
  <si>
    <t>Sarah</t>
  </si>
  <si>
    <t>Jessica</t>
  </si>
  <si>
    <t>Roger</t>
  </si>
  <si>
    <t>Eric</t>
  </si>
  <si>
    <t>AND</t>
  </si>
  <si>
    <t>True if ALL conditions are true</t>
  </si>
  <si>
    <t>True if ONE of the conditions is true</t>
  </si>
  <si>
    <t>Bakery Sales</t>
  </si>
  <si>
    <t>Location</t>
  </si>
  <si>
    <t>Item</t>
  </si>
  <si>
    <t>Brooklyn</t>
  </si>
  <si>
    <t>Cakes</t>
  </si>
  <si>
    <t>Cost per Item</t>
  </si>
  <si>
    <t>Items Sold</t>
  </si>
  <si>
    <t>Day</t>
  </si>
  <si>
    <t>Manhattan</t>
  </si>
  <si>
    <t>Cookies</t>
  </si>
  <si>
    <t>Queens</t>
  </si>
  <si>
    <t>Croissants</t>
  </si>
  <si>
    <t>Cupcakes</t>
  </si>
  <si>
    <t>Muffins</t>
  </si>
  <si>
    <t>Pies</t>
  </si>
  <si>
    <t>Whoopie Pies</t>
  </si>
  <si>
    <t>Math Equation</t>
  </si>
  <si>
    <t>x</t>
  </si>
  <si>
    <t>2x+10=50</t>
  </si>
  <si>
    <t>House Payment</t>
  </si>
  <si>
    <t>index</t>
  </si>
  <si>
    <t>Match</t>
  </si>
  <si>
    <t>H</t>
  </si>
  <si>
    <t>Letter</t>
  </si>
  <si>
    <t>StreetAddress</t>
  </si>
  <si>
    <t>Index/Match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</si>
</sst>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;\(&quot;$&quot;#,##0.00\)"/>
    <numFmt numFmtId="166" formatCode="&quot;$&quot;#,##0.00"/>
    <numFmt numFmtId="167" formatCode="[$-F800]dddd\,\ mmmm\ dd\,\ yyyy"/>
  </numFmts>
  <fonts count="26" x14ac:knownFonts="1">
    <font>
      <sz val="11"/>
      <color theme="1"/>
      <name val="Calibri"/>
      <family val="2"/>
      <scheme val="minor"/>
    </font>
    <font>
      <sz val="12"/>
      <color indexed="8"/>
      <name val="Trebuchet MS"/>
      <family val="2"/>
    </font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/>
      <name val="Webdings"/>
      <family val="1"/>
      <charset val="2"/>
    </font>
    <font>
      <sz val="10"/>
      <color indexed="8"/>
      <name val="Arial"/>
    </font>
    <font>
      <b/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</font>
    <font>
      <sz val="11"/>
      <color rgb="FFFF000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mbria"/>
      <family val="1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</patternFill>
    </fill>
  </fills>
  <borders count="7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medium">
        <color indexed="64"/>
      </top>
      <bottom/>
      <diagonal/>
    </border>
    <border>
      <left style="thick">
        <color theme="8" tint="0.59996337778862885"/>
      </left>
      <right/>
      <top style="thick">
        <color theme="8" tint="0.59996337778862885"/>
      </top>
      <bottom/>
      <diagonal/>
    </border>
    <border>
      <left style="thick">
        <color rgb="FFFFC000"/>
      </left>
      <right/>
      <top style="thick">
        <color rgb="FFFFC000"/>
      </top>
      <bottom/>
      <diagonal/>
    </border>
    <border>
      <left style="thick">
        <color rgb="FF3AAFC6"/>
      </left>
      <right style="thick">
        <color rgb="FF3AAFC6"/>
      </right>
      <top style="thick">
        <color rgb="FF3AAFC6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ck">
        <color theme="8" tint="0.59996337778862885"/>
      </left>
      <right/>
      <top style="thin">
        <color theme="4" tint="0.39997558519241921"/>
      </top>
      <bottom/>
      <diagonal/>
    </border>
    <border>
      <left style="thick">
        <color rgb="FFFFC000"/>
      </left>
      <right/>
      <top style="thin">
        <color theme="4" tint="0.39997558519241921"/>
      </top>
      <bottom/>
      <diagonal/>
    </border>
    <border>
      <left style="thick">
        <color rgb="FF3AAFC6"/>
      </left>
      <right style="thick">
        <color rgb="FF3AAFC6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theme="8" tint="0.59996337778862885"/>
      </left>
      <right/>
      <top style="thin">
        <color theme="4" tint="0.39997558519241921"/>
      </top>
      <bottom style="thick">
        <color theme="8" tint="0.59996337778862885"/>
      </bottom>
      <diagonal/>
    </border>
    <border>
      <left style="thick">
        <color rgb="FFFFC000"/>
      </left>
      <right/>
      <top style="thin">
        <color theme="4" tint="0.39997558519241921"/>
      </top>
      <bottom style="thick">
        <color rgb="FFFFC000"/>
      </bottom>
      <diagonal/>
    </border>
    <border>
      <left style="thick">
        <color rgb="FF3AAFC6"/>
      </left>
      <right style="thick">
        <color rgb="FF3AAFC6"/>
      </right>
      <top style="thin">
        <color theme="4" tint="0.39997558519241921"/>
      </top>
      <bottom style="thick">
        <color rgb="FF3AAFC6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 style="hair">
        <color auto="1"/>
      </bottom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 style="hair">
        <color auto="1"/>
      </top>
      <bottom style="hair">
        <color auto="1"/>
      </bottom>
      <diagonal/>
    </border>
    <border>
      <left/>
      <right style="thick">
        <color rgb="FFFFFF00"/>
      </right>
      <top style="hair">
        <color auto="1"/>
      </top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9" fillId="0" borderId="0"/>
    <xf numFmtId="0" fontId="2" fillId="0" borderId="0"/>
    <xf numFmtId="0" fontId="25" fillId="12" borderId="0" applyNumberFormat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3" fillId="2" borderId="0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/>
    <xf numFmtId="0" fontId="9" fillId="4" borderId="3" xfId="0" applyFont="1" applyFill="1" applyBorder="1"/>
    <xf numFmtId="0" fontId="9" fillId="4" borderId="4" xfId="0" applyFont="1" applyFill="1" applyBorder="1"/>
    <xf numFmtId="0" fontId="9" fillId="4" borderId="5" xfId="0" applyFont="1" applyFill="1" applyBorder="1"/>
    <xf numFmtId="0" fontId="9" fillId="0" borderId="0" xfId="0" applyFont="1" applyAlignment="1">
      <alignment horizontal="right"/>
    </xf>
    <xf numFmtId="7" fontId="10" fillId="2" borderId="6" xfId="0" applyNumberFormat="1" applyFont="1" applyFill="1" applyBorder="1"/>
    <xf numFmtId="0" fontId="11" fillId="3" borderId="7" xfId="0" applyFont="1" applyFill="1" applyBorder="1"/>
    <xf numFmtId="0" fontId="12" fillId="3" borderId="8" xfId="0" applyFont="1" applyFill="1" applyBorder="1"/>
    <xf numFmtId="0" fontId="11" fillId="3" borderId="2" xfId="0" applyFont="1" applyFill="1" applyBorder="1"/>
    <xf numFmtId="0" fontId="11" fillId="3" borderId="0" xfId="0" applyFont="1" applyFill="1" applyBorder="1"/>
    <xf numFmtId="0" fontId="11" fillId="3" borderId="1" xfId="0" applyFont="1" applyFill="1" applyBorder="1"/>
    <xf numFmtId="0" fontId="10" fillId="0" borderId="9" xfId="0" applyFont="1" applyFill="1" applyBorder="1"/>
    <xf numFmtId="0" fontId="12" fillId="3" borderId="1" xfId="0" applyFont="1" applyFill="1" applyBorder="1"/>
    <xf numFmtId="10" fontId="10" fillId="0" borderId="9" xfId="1" applyNumberFormat="1" applyFont="1" applyFill="1" applyBorder="1"/>
    <xf numFmtId="10" fontId="10" fillId="0" borderId="9" xfId="0" applyNumberFormat="1" applyFont="1" applyFill="1" applyBorder="1"/>
    <xf numFmtId="0" fontId="12" fillId="3" borderId="10" xfId="0" applyFont="1" applyFill="1" applyBorder="1"/>
    <xf numFmtId="0" fontId="12" fillId="3" borderId="11" xfId="0" applyFont="1" applyFill="1" applyBorder="1"/>
    <xf numFmtId="0" fontId="11" fillId="3" borderId="12" xfId="0" applyFont="1" applyFill="1" applyBorder="1"/>
    <xf numFmtId="0" fontId="0" fillId="2" borderId="0" xfId="0" applyFill="1"/>
    <xf numFmtId="0" fontId="13" fillId="0" borderId="0" xfId="0" applyFont="1"/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8" fillId="4" borderId="12" xfId="0" applyFont="1" applyFill="1" applyBorder="1"/>
    <xf numFmtId="0" fontId="8" fillId="4" borderId="19" xfId="0" applyFont="1" applyFill="1" applyBorder="1" applyAlignment="1">
      <alignment horizontal="center"/>
    </xf>
    <xf numFmtId="0" fontId="8" fillId="4" borderId="19" xfId="0" applyFont="1" applyFill="1" applyBorder="1"/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5" borderId="23" xfId="0" applyFont="1" applyFill="1" applyBorder="1"/>
    <xf numFmtId="0" fontId="0" fillId="5" borderId="11" xfId="0" applyFont="1" applyFill="1" applyBorder="1"/>
    <xf numFmtId="8" fontId="0" fillId="5" borderId="11" xfId="0" applyNumberFormat="1" applyFont="1" applyFill="1" applyBorder="1"/>
    <xf numFmtId="8" fontId="0" fillId="5" borderId="24" xfId="0" applyNumberFormat="1" applyFont="1" applyFill="1" applyBorder="1"/>
    <xf numFmtId="8" fontId="0" fillId="5" borderId="25" xfId="0" applyNumberFormat="1" applyFont="1" applyFill="1" applyBorder="1"/>
    <xf numFmtId="0" fontId="0" fillId="5" borderId="26" xfId="0" applyFont="1" applyFill="1" applyBorder="1"/>
    <xf numFmtId="0" fontId="0" fillId="0" borderId="27" xfId="0" applyFont="1" applyBorder="1"/>
    <xf numFmtId="0" fontId="0" fillId="0" borderId="28" xfId="0" applyFont="1" applyBorder="1"/>
    <xf numFmtId="8" fontId="0" fillId="0" borderId="28" xfId="0" applyNumberFormat="1" applyFont="1" applyBorder="1"/>
    <xf numFmtId="8" fontId="0" fillId="0" borderId="29" xfId="0" applyNumberFormat="1" applyFont="1" applyBorder="1"/>
    <xf numFmtId="0" fontId="0" fillId="0" borderId="30" xfId="0" applyFont="1" applyBorder="1"/>
    <xf numFmtId="0" fontId="0" fillId="0" borderId="31" xfId="0" applyFont="1" applyBorder="1"/>
    <xf numFmtId="0" fontId="0" fillId="5" borderId="27" xfId="0" applyFont="1" applyFill="1" applyBorder="1"/>
    <xf numFmtId="0" fontId="0" fillId="5" borderId="28" xfId="0" applyFont="1" applyFill="1" applyBorder="1"/>
    <xf numFmtId="8" fontId="0" fillId="5" borderId="28" xfId="0" applyNumberFormat="1" applyFont="1" applyFill="1" applyBorder="1"/>
    <xf numFmtId="8" fontId="0" fillId="5" borderId="29" xfId="0" applyNumberFormat="1" applyFont="1" applyFill="1" applyBorder="1"/>
    <xf numFmtId="0" fontId="0" fillId="5" borderId="30" xfId="0" applyFont="1" applyFill="1" applyBorder="1"/>
    <xf numFmtId="0" fontId="0" fillId="5" borderId="31" xfId="0" applyFont="1" applyFill="1" applyBorder="1"/>
    <xf numFmtId="8" fontId="0" fillId="5" borderId="31" xfId="0" applyNumberFormat="1" applyFont="1" applyFill="1" applyBorder="1"/>
    <xf numFmtId="0" fontId="0" fillId="0" borderId="32" xfId="0" applyFont="1" applyBorder="1"/>
    <xf numFmtId="0" fontId="0" fillId="0" borderId="33" xfId="0" applyFont="1" applyBorder="1"/>
    <xf numFmtId="0" fontId="9" fillId="0" borderId="33" xfId="0" applyFont="1" applyBorder="1"/>
    <xf numFmtId="8" fontId="9" fillId="0" borderId="33" xfId="0" applyNumberFormat="1" applyFont="1" applyBorder="1"/>
    <xf numFmtId="8" fontId="9" fillId="0" borderId="34" xfId="0" applyNumberFormat="1" applyFont="1" applyBorder="1"/>
    <xf numFmtId="0" fontId="0" fillId="0" borderId="35" xfId="0" applyFont="1" applyBorder="1"/>
    <xf numFmtId="0" fontId="0" fillId="0" borderId="36" xfId="0" applyFont="1" applyBorder="1"/>
    <xf numFmtId="8" fontId="0" fillId="5" borderId="26" xfId="0" applyNumberFormat="1" applyFont="1" applyFill="1" applyBorder="1"/>
    <xf numFmtId="8" fontId="0" fillId="0" borderId="30" xfId="0" applyNumberFormat="1" applyFont="1" applyBorder="1"/>
    <xf numFmtId="8" fontId="0" fillId="0" borderId="31" xfId="0" applyNumberFormat="1" applyFont="1" applyBorder="1"/>
    <xf numFmtId="8" fontId="0" fillId="5" borderId="30" xfId="0" applyNumberFormat="1" applyFont="1" applyFill="1" applyBorder="1"/>
    <xf numFmtId="9" fontId="0" fillId="0" borderId="0" xfId="0" applyNumberFormat="1"/>
    <xf numFmtId="0" fontId="15" fillId="6" borderId="37" xfId="13" applyNumberFormat="1" applyFont="1" applyFill="1" applyBorder="1" applyAlignment="1">
      <alignment horizontal="center"/>
    </xf>
    <xf numFmtId="0" fontId="16" fillId="6" borderId="37" xfId="13" applyNumberFormat="1" applyFont="1" applyFill="1" applyBorder="1" applyAlignment="1">
      <alignment horizontal="center"/>
    </xf>
    <xf numFmtId="0" fontId="17" fillId="0" borderId="38" xfId="13" applyNumberFormat="1" applyFont="1" applyBorder="1" applyAlignment="1"/>
    <xf numFmtId="0" fontId="11" fillId="3" borderId="0" xfId="0" applyFont="1" applyFill="1" applyAlignment="1">
      <alignment horizontal="center"/>
    </xf>
    <xf numFmtId="164" fontId="0" fillId="0" borderId="0" xfId="12" applyNumberFormat="1" applyFont="1" applyAlignment="1">
      <alignment horizontal="center"/>
    </xf>
    <xf numFmtId="0" fontId="0" fillId="7" borderId="39" xfId="0" applyFill="1" applyBorder="1"/>
    <xf numFmtId="0" fontId="0" fillId="2" borderId="0" xfId="0" applyFill="1" applyAlignment="1">
      <alignment horizontal="center" wrapText="1"/>
    </xf>
    <xf numFmtId="0" fontId="0" fillId="7" borderId="40" xfId="0" applyFill="1" applyBorder="1"/>
    <xf numFmtId="0" fontId="15" fillId="6" borderId="41" xfId="13" applyNumberFormat="1" applyFont="1" applyFill="1" applyBorder="1" applyAlignment="1">
      <alignment horizontal="center"/>
    </xf>
    <xf numFmtId="0" fontId="17" fillId="8" borderId="42" xfId="13" applyNumberFormat="1" applyFont="1" applyFill="1" applyBorder="1" applyAlignment="1">
      <alignment horizontal="right"/>
    </xf>
    <xf numFmtId="14" fontId="17" fillId="8" borderId="42" xfId="13" applyNumberFormat="1" applyFont="1" applyFill="1" applyBorder="1" applyAlignment="1">
      <alignment horizontal="right"/>
    </xf>
    <xf numFmtId="0" fontId="17" fillId="8" borderId="42" xfId="13" applyNumberFormat="1" applyFont="1" applyFill="1" applyBorder="1" applyAlignment="1"/>
    <xf numFmtId="165" fontId="17" fillId="8" borderId="42" xfId="13" applyNumberFormat="1" applyFont="1" applyFill="1" applyBorder="1" applyAlignment="1">
      <alignment horizontal="right"/>
    </xf>
    <xf numFmtId="0" fontId="17" fillId="8" borderId="43" xfId="13" applyNumberFormat="1" applyFont="1" applyFill="1" applyBorder="1" applyAlignment="1"/>
    <xf numFmtId="0" fontId="17" fillId="0" borderId="38" xfId="13" applyNumberFormat="1" applyFont="1" applyBorder="1" applyAlignment="1">
      <alignment horizontal="right"/>
    </xf>
    <xf numFmtId="14" fontId="17" fillId="0" borderId="38" xfId="13" applyNumberFormat="1" applyFont="1" applyBorder="1" applyAlignment="1">
      <alignment horizontal="right"/>
    </xf>
    <xf numFmtId="165" fontId="17" fillId="0" borderId="38" xfId="13" applyNumberFormat="1" applyFont="1" applyBorder="1" applyAlignment="1">
      <alignment horizontal="right"/>
    </xf>
    <xf numFmtId="0" fontId="17" fillId="0" borderId="44" xfId="13" applyNumberFormat="1" applyFont="1" applyBorder="1" applyAlignment="1"/>
    <xf numFmtId="0" fontId="17" fillId="8" borderId="38" xfId="13" applyNumberFormat="1" applyFont="1" applyFill="1" applyBorder="1" applyAlignment="1">
      <alignment horizontal="right"/>
    </xf>
    <xf numFmtId="14" fontId="17" fillId="8" borderId="38" xfId="13" applyNumberFormat="1" applyFont="1" applyFill="1" applyBorder="1" applyAlignment="1">
      <alignment horizontal="right"/>
    </xf>
    <xf numFmtId="0" fontId="17" fillId="8" borderId="38" xfId="13" applyNumberFormat="1" applyFont="1" applyFill="1" applyBorder="1" applyAlignment="1"/>
    <xf numFmtId="165" fontId="17" fillId="8" borderId="38" xfId="13" applyNumberFormat="1" applyFont="1" applyFill="1" applyBorder="1" applyAlignment="1">
      <alignment horizontal="right"/>
    </xf>
    <xf numFmtId="0" fontId="17" fillId="8" borderId="44" xfId="13" applyNumberFormat="1" applyFont="1" applyFill="1" applyBorder="1" applyAlignment="1"/>
    <xf numFmtId="0" fontId="17" fillId="8" borderId="45" xfId="13" applyNumberFormat="1" applyFont="1" applyFill="1" applyBorder="1" applyAlignment="1">
      <alignment horizontal="right"/>
    </xf>
    <xf numFmtId="14" fontId="17" fillId="8" borderId="45" xfId="13" applyNumberFormat="1" applyFont="1" applyFill="1" applyBorder="1" applyAlignment="1">
      <alignment horizontal="right"/>
    </xf>
    <xf numFmtId="0" fontId="17" fillId="8" borderId="45" xfId="13" applyNumberFormat="1" applyFont="1" applyFill="1" applyBorder="1" applyAlignment="1"/>
    <xf numFmtId="165" fontId="17" fillId="8" borderId="45" xfId="13" applyNumberFormat="1" applyFont="1" applyFill="1" applyBorder="1" applyAlignment="1">
      <alignment horizontal="right"/>
    </xf>
    <xf numFmtId="0" fontId="17" fillId="8" borderId="46" xfId="13" applyNumberFormat="1" applyFont="1" applyFill="1" applyBorder="1" applyAlignment="1"/>
    <xf numFmtId="9" fontId="0" fillId="0" borderId="47" xfId="0" applyNumberFormat="1" applyBorder="1" applyAlignment="1">
      <alignment horizontal="center"/>
    </xf>
    <xf numFmtId="9" fontId="0" fillId="0" borderId="48" xfId="0" applyNumberFormat="1" applyBorder="1" applyAlignment="1">
      <alignment horizontal="center"/>
    </xf>
    <xf numFmtId="9" fontId="0" fillId="0" borderId="49" xfId="0" applyNumberFormat="1" applyBorder="1" applyAlignment="1">
      <alignment horizontal="center"/>
    </xf>
    <xf numFmtId="0" fontId="17" fillId="6" borderId="50" xfId="14" applyFont="1" applyFill="1" applyBorder="1" applyAlignment="1">
      <alignment horizontal="center"/>
    </xf>
    <xf numFmtId="0" fontId="17" fillId="0" borderId="46" xfId="14" applyFont="1" applyFill="1" applyBorder="1" applyAlignment="1"/>
    <xf numFmtId="0" fontId="19" fillId="0" borderId="0" xfId="15"/>
    <xf numFmtId="0" fontId="20" fillId="0" borderId="0" xfId="15" applyFont="1"/>
    <xf numFmtId="0" fontId="12" fillId="3" borderId="12" xfId="0" applyFont="1" applyFill="1" applyBorder="1"/>
    <xf numFmtId="0" fontId="0" fillId="9" borderId="10" xfId="0" applyFill="1" applyBorder="1"/>
    <xf numFmtId="0" fontId="0" fillId="0" borderId="51" xfId="0" applyBorder="1"/>
    <xf numFmtId="0" fontId="0" fillId="0" borderId="52" xfId="0" applyBorder="1"/>
    <xf numFmtId="0" fontId="0" fillId="0" borderId="40" xfId="0" applyBorder="1"/>
    <xf numFmtId="0" fontId="12" fillId="3" borderId="53" xfId="0" applyFont="1" applyFill="1" applyBorder="1" applyAlignment="1">
      <alignment horizontal="center"/>
    </xf>
    <xf numFmtId="0" fontId="12" fillId="3" borderId="3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3" borderId="57" xfId="0" applyFont="1" applyFill="1" applyBorder="1" applyAlignment="1">
      <alignment horizontal="center"/>
    </xf>
    <xf numFmtId="0" fontId="0" fillId="0" borderId="55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21" fillId="0" borderId="0" xfId="16" applyFont="1" applyAlignment="1">
      <alignment horizontal="left"/>
    </xf>
    <xf numFmtId="0" fontId="2" fillId="0" borderId="0" xfId="16" applyFill="1" applyAlignment="1">
      <alignment horizontal="left"/>
    </xf>
    <xf numFmtId="0" fontId="2" fillId="0" borderId="0" xfId="16" applyAlignment="1">
      <alignment horizontal="left"/>
    </xf>
    <xf numFmtId="0" fontId="2" fillId="0" borderId="0" xfId="16"/>
    <xf numFmtId="0" fontId="8" fillId="10" borderId="0" xfId="16" applyNumberFormat="1" applyFont="1" applyFill="1" applyBorder="1" applyAlignment="1">
      <alignment horizontal="left"/>
    </xf>
    <xf numFmtId="0" fontId="0" fillId="0" borderId="0" xfId="16" applyNumberFormat="1" applyFont="1" applyBorder="1" applyAlignment="1">
      <alignment horizontal="left" wrapText="1"/>
    </xf>
    <xf numFmtId="0" fontId="9" fillId="0" borderId="0" xfId="16" applyFont="1"/>
    <xf numFmtId="166" fontId="0" fillId="0" borderId="0" xfId="16" applyNumberFormat="1" applyFont="1" applyBorder="1" applyAlignment="1">
      <alignment horizontal="left" wrapText="1"/>
    </xf>
    <xf numFmtId="167" fontId="0" fillId="0" borderId="0" xfId="16" applyNumberFormat="1" applyFont="1" applyBorder="1" applyAlignment="1">
      <alignment horizontal="left" wrapText="1"/>
    </xf>
    <xf numFmtId="0" fontId="2" fillId="0" borderId="0" xfId="16" applyAlignment="1">
      <alignment wrapText="1"/>
    </xf>
    <xf numFmtId="0" fontId="0" fillId="0" borderId="0" xfId="16" applyFont="1" applyAlignment="1">
      <alignment horizontal="left"/>
    </xf>
    <xf numFmtId="0" fontId="0" fillId="0" borderId="0" xfId="16" applyFont="1" applyFill="1" applyAlignment="1">
      <alignment horizontal="left"/>
    </xf>
    <xf numFmtId="0" fontId="2" fillId="0" borderId="0" xfId="16" applyAlignment="1">
      <alignment horizontal="left" wrapText="1"/>
    </xf>
    <xf numFmtId="0" fontId="2" fillId="0" borderId="0" xfId="16" applyFill="1"/>
    <xf numFmtId="0" fontId="0" fillId="0" borderId="0" xfId="0" applyAlignment="1">
      <alignment vertical="center"/>
    </xf>
    <xf numFmtId="0" fontId="0" fillId="11" borderId="55" xfId="0" applyFill="1" applyBorder="1" applyAlignment="1">
      <alignment horizontal="center"/>
    </xf>
    <xf numFmtId="0" fontId="0" fillId="11" borderId="55" xfId="0" applyFill="1" applyBorder="1"/>
    <xf numFmtId="0" fontId="0" fillId="0" borderId="61" xfId="0" applyBorder="1"/>
    <xf numFmtId="0" fontId="23" fillId="0" borderId="0" xfId="0" applyFont="1" applyAlignment="1">
      <alignment vertical="top"/>
    </xf>
    <xf numFmtId="0" fontId="12" fillId="3" borderId="62" xfId="0" applyFont="1" applyFill="1" applyBorder="1"/>
    <xf numFmtId="164" fontId="24" fillId="0" borderId="63" xfId="12" applyNumberFormat="1" applyFont="1" applyFill="1" applyBorder="1"/>
    <xf numFmtId="0" fontId="12" fillId="3" borderId="64" xfId="0" applyFont="1" applyFill="1" applyBorder="1"/>
    <xf numFmtId="10" fontId="24" fillId="0" borderId="65" xfId="0" applyNumberFormat="1" applyFont="1" applyFill="1" applyBorder="1"/>
    <xf numFmtId="0" fontId="24" fillId="0" borderId="66" xfId="0" applyFont="1" applyFill="1" applyBorder="1"/>
    <xf numFmtId="0" fontId="11" fillId="3" borderId="67" xfId="0" applyFont="1" applyFill="1" applyBorder="1"/>
    <xf numFmtId="0" fontId="12" fillId="3" borderId="68" xfId="0" applyFont="1" applyFill="1" applyBorder="1"/>
    <xf numFmtId="8" fontId="22" fillId="0" borderId="69" xfId="0" applyNumberFormat="1" applyFont="1" applyFill="1" applyBorder="1"/>
    <xf numFmtId="0" fontId="12" fillId="3" borderId="53" xfId="0" applyFont="1" applyFill="1" applyBorder="1" applyAlignment="1">
      <alignment horizontal="center"/>
    </xf>
    <xf numFmtId="0" fontId="0" fillId="9" borderId="39" xfId="0" applyFill="1" applyBorder="1"/>
    <xf numFmtId="0" fontId="25" fillId="12" borderId="0" xfId="17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3" borderId="54" xfId="0" applyFont="1" applyFill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3" borderId="56" xfId="0" applyFont="1" applyFill="1" applyBorder="1" applyAlignment="1">
      <alignment horizontal="center"/>
    </xf>
  </cellXfs>
  <cellStyles count="18">
    <cellStyle name="Accent1" xfId="17" builtinId="29"/>
    <cellStyle name="Comma" xfId="12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5"/>
    <cellStyle name="Normal 2 2" xfId="16"/>
    <cellStyle name="Normal_RemoveDuplicates" xfId="14"/>
    <cellStyle name="Normal_Sheet1" xfId="13"/>
    <cellStyle name="Percent" xfId="1" builtinId="5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155713</xdr:rowOff>
    </xdr:from>
    <xdr:to>
      <xdr:col>3</xdr:col>
      <xdr:colOff>354345</xdr:colOff>
      <xdr:row>3</xdr:row>
      <xdr:rowOff>35136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93E230C3-692A-4578-B595-3CD7A8DE71A4}"/>
            </a:ext>
          </a:extLst>
        </xdr:cNvPr>
        <xdr:cNvSpPr/>
      </xdr:nvSpPr>
      <xdr:spPr>
        <a:xfrm>
          <a:off x="266700" y="155713"/>
          <a:ext cx="3230895" cy="45092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Formula</a:t>
          </a:r>
          <a:r>
            <a:rPr lang="en-US" sz="18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 Basics</a:t>
          </a:r>
          <a:endParaRPr lang="en-US" sz="18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  <a:latin typeface="Trebuchet MS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95250</xdr:rowOff>
    </xdr:from>
    <xdr:to>
      <xdr:col>2</xdr:col>
      <xdr:colOff>97170</xdr:colOff>
      <xdr:row>2</xdr:row>
      <xdr:rowOff>165173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922D2F4B-B50F-40DD-9A64-2F0A4033CF0D}"/>
            </a:ext>
          </a:extLst>
        </xdr:cNvPr>
        <xdr:cNvSpPr/>
      </xdr:nvSpPr>
      <xdr:spPr>
        <a:xfrm>
          <a:off x="542925" y="95250"/>
          <a:ext cx="2745120" cy="45092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Advanced Formulas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114300</xdr:rowOff>
    </xdr:from>
    <xdr:to>
      <xdr:col>1</xdr:col>
      <xdr:colOff>419099</xdr:colOff>
      <xdr:row>2</xdr:row>
      <xdr:rowOff>184223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4EB9D8C8-4BEC-4686-B4F1-C5930FBECEF9}"/>
            </a:ext>
          </a:extLst>
        </xdr:cNvPr>
        <xdr:cNvSpPr/>
      </xdr:nvSpPr>
      <xdr:spPr>
        <a:xfrm>
          <a:off x="133350" y="114300"/>
          <a:ext cx="3143249" cy="45092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Text to columns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114300</xdr:rowOff>
    </xdr:from>
    <xdr:to>
      <xdr:col>1</xdr:col>
      <xdr:colOff>419099</xdr:colOff>
      <xdr:row>2</xdr:row>
      <xdr:rowOff>184223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95FDD335-A178-4A47-A999-CDCC9968217B}"/>
            </a:ext>
          </a:extLst>
        </xdr:cNvPr>
        <xdr:cNvSpPr/>
      </xdr:nvSpPr>
      <xdr:spPr>
        <a:xfrm>
          <a:off x="133350" y="114300"/>
          <a:ext cx="3362324" cy="45092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Text to columns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142875</xdr:rowOff>
    </xdr:from>
    <xdr:to>
      <xdr:col>3</xdr:col>
      <xdr:colOff>180974</xdr:colOff>
      <xdr:row>3</xdr:row>
      <xdr:rowOff>22298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8CF226B2-867F-401D-AF3E-3C0005A90A75}"/>
            </a:ext>
          </a:extLst>
        </xdr:cNvPr>
        <xdr:cNvSpPr/>
      </xdr:nvSpPr>
      <xdr:spPr>
        <a:xfrm>
          <a:off x="266700" y="142875"/>
          <a:ext cx="3124199" cy="45092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Remove Duplicates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142875</xdr:rowOff>
    </xdr:from>
    <xdr:to>
      <xdr:col>3</xdr:col>
      <xdr:colOff>180974</xdr:colOff>
      <xdr:row>3</xdr:row>
      <xdr:rowOff>22298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73A945F8-C57B-4FC7-9F1D-6DE8C938AECC}"/>
            </a:ext>
          </a:extLst>
        </xdr:cNvPr>
        <xdr:cNvSpPr/>
      </xdr:nvSpPr>
      <xdr:spPr>
        <a:xfrm>
          <a:off x="266700" y="142875"/>
          <a:ext cx="3124199" cy="45092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Remove Duplicates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104775</xdr:rowOff>
    </xdr:from>
    <xdr:to>
      <xdr:col>1</xdr:col>
      <xdr:colOff>1019174</xdr:colOff>
      <xdr:row>2</xdr:row>
      <xdr:rowOff>174698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49381503-1E3B-4DE3-A58C-2B338C9FEB05}"/>
            </a:ext>
          </a:extLst>
        </xdr:cNvPr>
        <xdr:cNvSpPr/>
      </xdr:nvSpPr>
      <xdr:spPr>
        <a:xfrm>
          <a:off x="476250" y="104775"/>
          <a:ext cx="3143249" cy="45092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Vlookup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104775</xdr:rowOff>
    </xdr:from>
    <xdr:to>
      <xdr:col>1</xdr:col>
      <xdr:colOff>1019174</xdr:colOff>
      <xdr:row>2</xdr:row>
      <xdr:rowOff>174698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830874CD-42AB-450B-9C37-330FA0425229}"/>
            </a:ext>
          </a:extLst>
        </xdr:cNvPr>
        <xdr:cNvSpPr/>
      </xdr:nvSpPr>
      <xdr:spPr>
        <a:xfrm>
          <a:off x="476250" y="104775"/>
          <a:ext cx="3143249" cy="45092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Vlookup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66675</xdr:rowOff>
    </xdr:from>
    <xdr:to>
      <xdr:col>4</xdr:col>
      <xdr:colOff>771526</xdr:colOff>
      <xdr:row>2</xdr:row>
      <xdr:rowOff>136598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1B3C7CE5-0826-432C-8045-10ED7F1D4DEC}"/>
            </a:ext>
          </a:extLst>
        </xdr:cNvPr>
        <xdr:cNvSpPr/>
      </xdr:nvSpPr>
      <xdr:spPr>
        <a:xfrm>
          <a:off x="190501" y="66675"/>
          <a:ext cx="3238500" cy="45092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IF Statement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66675</xdr:rowOff>
    </xdr:from>
    <xdr:to>
      <xdr:col>4</xdr:col>
      <xdr:colOff>771526</xdr:colOff>
      <xdr:row>2</xdr:row>
      <xdr:rowOff>136598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FE8FC7F1-FD26-40F3-A8D2-D49226BA91A5}"/>
            </a:ext>
          </a:extLst>
        </xdr:cNvPr>
        <xdr:cNvSpPr/>
      </xdr:nvSpPr>
      <xdr:spPr>
        <a:xfrm>
          <a:off x="190501" y="66675"/>
          <a:ext cx="3238500" cy="45092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IF Statement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155713</xdr:rowOff>
    </xdr:from>
    <xdr:to>
      <xdr:col>3</xdr:col>
      <xdr:colOff>354345</xdr:colOff>
      <xdr:row>3</xdr:row>
      <xdr:rowOff>35136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63E50C33-19DB-4867-8E71-8E1FF1330233}"/>
            </a:ext>
          </a:extLst>
        </xdr:cNvPr>
        <xdr:cNvSpPr/>
      </xdr:nvSpPr>
      <xdr:spPr>
        <a:xfrm>
          <a:off x="266700" y="155713"/>
          <a:ext cx="3230895" cy="45092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Formula</a:t>
          </a:r>
          <a:r>
            <a:rPr lang="en-US" sz="18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 Basics</a:t>
          </a:r>
          <a:endParaRPr lang="en-US" sz="18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  <a:latin typeface="Trebuchet MS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155713</xdr:rowOff>
    </xdr:from>
    <xdr:to>
      <xdr:col>3</xdr:col>
      <xdr:colOff>354345</xdr:colOff>
      <xdr:row>3</xdr:row>
      <xdr:rowOff>35136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B7F1C658-EF7D-4677-8192-43308E600BDE}"/>
            </a:ext>
          </a:extLst>
        </xdr:cNvPr>
        <xdr:cNvSpPr/>
      </xdr:nvSpPr>
      <xdr:spPr>
        <a:xfrm>
          <a:off x="266700" y="155713"/>
          <a:ext cx="3230895" cy="460448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Absolute References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155713</xdr:rowOff>
    </xdr:from>
    <xdr:to>
      <xdr:col>3</xdr:col>
      <xdr:colOff>354345</xdr:colOff>
      <xdr:row>3</xdr:row>
      <xdr:rowOff>35136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1D8B730A-95C4-4886-868B-C04F9886CF69}"/>
            </a:ext>
          </a:extLst>
        </xdr:cNvPr>
        <xdr:cNvSpPr/>
      </xdr:nvSpPr>
      <xdr:spPr>
        <a:xfrm>
          <a:off x="266700" y="155713"/>
          <a:ext cx="3230895" cy="460448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Absolute References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152400</xdr:rowOff>
    </xdr:from>
    <xdr:to>
      <xdr:col>3</xdr:col>
      <xdr:colOff>49545</xdr:colOff>
      <xdr:row>3</xdr:row>
      <xdr:rowOff>31823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D6D80608-4511-47A5-86C2-4CEC5FD9B63E}"/>
            </a:ext>
          </a:extLst>
        </xdr:cNvPr>
        <xdr:cNvSpPr/>
      </xdr:nvSpPr>
      <xdr:spPr>
        <a:xfrm>
          <a:off x="104775" y="152400"/>
          <a:ext cx="1773570" cy="45092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Function wizard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152400</xdr:rowOff>
    </xdr:from>
    <xdr:to>
      <xdr:col>3</xdr:col>
      <xdr:colOff>49545</xdr:colOff>
      <xdr:row>3</xdr:row>
      <xdr:rowOff>31823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E0136E37-7BE9-4192-B861-2C6CBFC4DB38}"/>
            </a:ext>
          </a:extLst>
        </xdr:cNvPr>
        <xdr:cNvSpPr/>
      </xdr:nvSpPr>
      <xdr:spPr>
        <a:xfrm>
          <a:off x="104775" y="152400"/>
          <a:ext cx="3830970" cy="45092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Function wizard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155713</xdr:rowOff>
    </xdr:from>
    <xdr:to>
      <xdr:col>3</xdr:col>
      <xdr:colOff>354345</xdr:colOff>
      <xdr:row>3</xdr:row>
      <xdr:rowOff>35136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8CEDCDAA-F206-40C0-8117-53404A23ACF1}"/>
            </a:ext>
          </a:extLst>
        </xdr:cNvPr>
        <xdr:cNvSpPr/>
      </xdr:nvSpPr>
      <xdr:spPr>
        <a:xfrm>
          <a:off x="266700" y="155713"/>
          <a:ext cx="3230895" cy="45092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Named Ranges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155713</xdr:rowOff>
    </xdr:from>
    <xdr:to>
      <xdr:col>3</xdr:col>
      <xdr:colOff>354345</xdr:colOff>
      <xdr:row>3</xdr:row>
      <xdr:rowOff>35136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AE458226-A9C2-4323-9F6C-2F1E3DD80424}"/>
            </a:ext>
          </a:extLst>
        </xdr:cNvPr>
        <xdr:cNvSpPr/>
      </xdr:nvSpPr>
      <xdr:spPr>
        <a:xfrm>
          <a:off x="266700" y="155713"/>
          <a:ext cx="3230895" cy="45092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Named Ranges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95250</xdr:rowOff>
    </xdr:from>
    <xdr:to>
      <xdr:col>2</xdr:col>
      <xdr:colOff>97170</xdr:colOff>
      <xdr:row>2</xdr:row>
      <xdr:rowOff>165173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2E0F3517-5533-4188-B27B-B7849FCF3AF6}"/>
            </a:ext>
          </a:extLst>
        </xdr:cNvPr>
        <xdr:cNvSpPr/>
      </xdr:nvSpPr>
      <xdr:spPr>
        <a:xfrm>
          <a:off x="542925" y="95250"/>
          <a:ext cx="2745120" cy="45092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Trebuchet MS" pitchFamily="34" charset="0"/>
            </a:rPr>
            <a:t>Advanced Formulas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ink_000\Desktop\ExcelRainMan\04_Advanced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_And_Or"/>
      <sheetName val="TextFunctions"/>
      <sheetName val="TextToColumns"/>
      <sheetName val="RemoveDuplicates"/>
      <sheetName val="VLookup"/>
      <sheetName val="RawData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Company</v>
          </cell>
          <cell r="B1" t="str">
            <v>MailAddress</v>
          </cell>
          <cell r="C1" t="str">
            <v>MailCity</v>
          </cell>
          <cell r="D1" t="str">
            <v>MailSt</v>
          </cell>
          <cell r="E1" t="str">
            <v>MailZip</v>
          </cell>
          <cell r="F1" t="str">
            <v>County</v>
          </cell>
          <cell r="G1" t="str">
            <v>NumberOfEmployees</v>
          </cell>
        </row>
        <row r="2">
          <cell r="A2" t="str">
            <v>AAA COOPER TRANSPORTATION CO INC</v>
          </cell>
          <cell r="B2" t="str">
            <v>4000 Sam Wilson Rd</v>
          </cell>
          <cell r="C2" t="str">
            <v>Charlotte</v>
          </cell>
          <cell r="D2" t="str">
            <v>NC</v>
          </cell>
          <cell r="E2" t="str">
            <v>28269</v>
          </cell>
          <cell r="F2" t="str">
            <v>Mecklenburg</v>
          </cell>
          <cell r="G2">
            <v>150</v>
          </cell>
        </row>
        <row r="3">
          <cell r="A3" t="str">
            <v>AB CARTER INC</v>
          </cell>
          <cell r="B3" t="str">
            <v>PO Box 518</v>
          </cell>
          <cell r="C3" t="str">
            <v>Gastonia</v>
          </cell>
          <cell r="D3" t="str">
            <v>NC</v>
          </cell>
          <cell r="E3" t="str">
            <v>28053</v>
          </cell>
          <cell r="F3" t="str">
            <v>Gaston</v>
          </cell>
          <cell r="G3">
            <v>140</v>
          </cell>
        </row>
        <row r="4">
          <cell r="A4" t="str">
            <v>ABAC/AMERICAN IMC INC</v>
          </cell>
          <cell r="B4" t="str">
            <v>1623 Cedar Line Dr</v>
          </cell>
          <cell r="C4" t="str">
            <v>Rock Hill</v>
          </cell>
          <cell r="D4" t="str">
            <v>SC</v>
          </cell>
          <cell r="E4" t="str">
            <v>29730</v>
          </cell>
          <cell r="F4" t="str">
            <v>York</v>
          </cell>
          <cell r="G4">
            <v>200</v>
          </cell>
        </row>
        <row r="5">
          <cell r="A5" t="str">
            <v>ABERCROMBIE &amp; FITCH CO</v>
          </cell>
          <cell r="B5" t="str">
            <v>6301 Fitch Path</v>
          </cell>
          <cell r="C5" t="str">
            <v>New Albany</v>
          </cell>
          <cell r="D5" t="str">
            <v>OH</v>
          </cell>
          <cell r="E5" t="str">
            <v>43054</v>
          </cell>
          <cell r="F5" t="str">
            <v>Regional</v>
          </cell>
          <cell r="G5">
            <v>240</v>
          </cell>
        </row>
        <row r="6">
          <cell r="A6" t="str">
            <v>ABM LANDSCAPE SERVICES</v>
          </cell>
          <cell r="B6" t="str">
            <v>11301 Reames Rd</v>
          </cell>
          <cell r="C6" t="str">
            <v>Charlotte</v>
          </cell>
          <cell r="D6" t="str">
            <v>NC</v>
          </cell>
          <cell r="E6" t="str">
            <v>28269</v>
          </cell>
          <cell r="F6" t="str">
            <v>Mecklenburg</v>
          </cell>
          <cell r="G6">
            <v>100</v>
          </cell>
        </row>
        <row r="7">
          <cell r="A7" t="str">
            <v>ACCUMA CORP</v>
          </cell>
          <cell r="B7" t="str">
            <v>133 Fanjoy Rd</v>
          </cell>
          <cell r="C7" t="str">
            <v>Statesville</v>
          </cell>
          <cell r="D7" t="str">
            <v>NC</v>
          </cell>
          <cell r="E7" t="str">
            <v>28625</v>
          </cell>
          <cell r="F7" t="str">
            <v>Iredell</v>
          </cell>
          <cell r="G7">
            <v>120</v>
          </cell>
        </row>
        <row r="8">
          <cell r="A8" t="str">
            <v>ACCURATE STAFFING CONSULTANTS INC</v>
          </cell>
          <cell r="B8" t="str">
            <v>13000 York Rd, Box 312</v>
          </cell>
          <cell r="C8" t="str">
            <v>Charlotte</v>
          </cell>
          <cell r="D8" t="str">
            <v>NC</v>
          </cell>
          <cell r="E8">
            <v>28625</v>
          </cell>
          <cell r="F8" t="str">
            <v>Mecklenburg</v>
          </cell>
          <cell r="G8">
            <v>100</v>
          </cell>
        </row>
        <row r="9">
          <cell r="A9" t="str">
            <v>ACE HARDWARE</v>
          </cell>
          <cell r="B9" t="str">
            <v>2200 Kensington Ct</v>
          </cell>
          <cell r="C9" t="str">
            <v>Oak Brook</v>
          </cell>
          <cell r="D9" t="str">
            <v>IL</v>
          </cell>
          <cell r="E9" t="str">
            <v>60523</v>
          </cell>
          <cell r="F9" t="str">
            <v>Regional</v>
          </cell>
          <cell r="G9">
            <v>210</v>
          </cell>
        </row>
        <row r="10">
          <cell r="A10" t="str">
            <v>ACOSTA SALES &amp; MARKETING</v>
          </cell>
          <cell r="B10" t="str">
            <v>PO Box 34309</v>
          </cell>
          <cell r="C10" t="str">
            <v>Charlotte</v>
          </cell>
          <cell r="D10" t="str">
            <v>NC</v>
          </cell>
          <cell r="E10" t="str">
            <v>28234</v>
          </cell>
          <cell r="F10" t="str">
            <v>Mecklenburg</v>
          </cell>
          <cell r="G10">
            <v>200</v>
          </cell>
        </row>
        <row r="11">
          <cell r="A11" t="str">
            <v>ACOUSTICS INC</v>
          </cell>
          <cell r="B11" t="str">
            <v>PO Box 242507</v>
          </cell>
          <cell r="C11" t="str">
            <v>Charlotte</v>
          </cell>
          <cell r="D11" t="str">
            <v>NC</v>
          </cell>
          <cell r="E11" t="str">
            <v>28224</v>
          </cell>
          <cell r="F11" t="str">
            <v>Mecklenburg</v>
          </cell>
          <cell r="G11">
            <v>150</v>
          </cell>
        </row>
        <row r="12">
          <cell r="A12" t="str">
            <v>ACTAVIS MID ATLANTIC LLC</v>
          </cell>
          <cell r="B12" t="str">
            <v>1877 Kawai Rd</v>
          </cell>
          <cell r="C12" t="str">
            <v>Lincolnton</v>
          </cell>
          <cell r="D12" t="str">
            <v>NC</v>
          </cell>
          <cell r="E12" t="str">
            <v>28092</v>
          </cell>
          <cell r="F12" t="str">
            <v>Lincoln</v>
          </cell>
          <cell r="G12">
            <v>180</v>
          </cell>
        </row>
        <row r="13">
          <cell r="A13" t="str">
            <v>ACTION PERSONNEL SERVICES</v>
          </cell>
          <cell r="B13" t="str">
            <v>654 Pressley Rd</v>
          </cell>
          <cell r="C13" t="str">
            <v>Charlotte</v>
          </cell>
          <cell r="D13" t="str">
            <v>NC</v>
          </cell>
          <cell r="E13" t="str">
            <v>28217</v>
          </cell>
          <cell r="F13" t="str">
            <v>Mecklenburg</v>
          </cell>
          <cell r="G13">
            <v>250</v>
          </cell>
        </row>
        <row r="14">
          <cell r="A14" t="str">
            <v>ADECCO</v>
          </cell>
          <cell r="B14" t="str">
            <v>8520 Cliff Cameron Dr, Suite 170</v>
          </cell>
          <cell r="C14" t="str">
            <v>Charlotte</v>
          </cell>
          <cell r="D14" t="str">
            <v>NC</v>
          </cell>
          <cell r="E14" t="str">
            <v>28268</v>
          </cell>
          <cell r="F14" t="str">
            <v>Regional</v>
          </cell>
          <cell r="G14">
            <v>5000</v>
          </cell>
        </row>
        <row r="15">
          <cell r="A15" t="str">
            <v>ADESA CHARLOTTE</v>
          </cell>
          <cell r="B15" t="str">
            <v>PO Box 411168</v>
          </cell>
          <cell r="C15" t="str">
            <v>Charlotte</v>
          </cell>
          <cell r="D15" t="str">
            <v>NC</v>
          </cell>
          <cell r="E15" t="str">
            <v>28241</v>
          </cell>
          <cell r="F15" t="str">
            <v>Mecklenburg</v>
          </cell>
          <cell r="G15">
            <v>300</v>
          </cell>
        </row>
        <row r="16">
          <cell r="A16" t="str">
            <v>ADMARK GRAPHIC SYSTEMS INC</v>
          </cell>
          <cell r="B16" t="str">
            <v>9700 Metromont Industrial Blvd</v>
          </cell>
          <cell r="C16" t="str">
            <v>Charlotte</v>
          </cell>
          <cell r="D16" t="str">
            <v>NC</v>
          </cell>
          <cell r="E16" t="str">
            <v>28269</v>
          </cell>
          <cell r="F16" t="str">
            <v>Mecklenburg</v>
          </cell>
          <cell r="G16">
            <v>100</v>
          </cell>
        </row>
        <row r="17">
          <cell r="A17" t="str">
            <v>ADP INC</v>
          </cell>
          <cell r="B17" t="str">
            <v>201 Regency Executive Park Dr</v>
          </cell>
          <cell r="C17" t="str">
            <v>Charlotte</v>
          </cell>
          <cell r="D17" t="str">
            <v>NC</v>
          </cell>
          <cell r="E17" t="str">
            <v>28217</v>
          </cell>
          <cell r="F17" t="str">
            <v>Mecklenburg</v>
          </cell>
          <cell r="G17">
            <v>200</v>
          </cell>
        </row>
        <row r="18">
          <cell r="A18" t="str">
            <v>ADVANCED IMAGING SYSTEMS INC</v>
          </cell>
          <cell r="B18" t="str">
            <v>10617 Southern Loop Blvd</v>
          </cell>
          <cell r="C18" t="str">
            <v>Pineville</v>
          </cell>
          <cell r="D18" t="str">
            <v>NC</v>
          </cell>
          <cell r="E18" t="str">
            <v>28134</v>
          </cell>
          <cell r="F18" t="str">
            <v>Mecklenburg</v>
          </cell>
          <cell r="G18">
            <v>100</v>
          </cell>
        </row>
        <row r="19">
          <cell r="A19" t="str">
            <v>AEP INDUSTRIES INC</v>
          </cell>
          <cell r="B19" t="str">
            <v>303 Seaboard Dr</v>
          </cell>
          <cell r="C19" t="str">
            <v>Matthews</v>
          </cell>
          <cell r="D19" t="str">
            <v>NC</v>
          </cell>
          <cell r="E19" t="str">
            <v>28104</v>
          </cell>
          <cell r="F19" t="str">
            <v>Mecklenburg</v>
          </cell>
          <cell r="G19">
            <v>283</v>
          </cell>
        </row>
        <row r="20">
          <cell r="A20" t="str">
            <v>AEROTEK</v>
          </cell>
          <cell r="B20" t="str">
            <v>2359 Perimeter Point Pkwy, Suite 200</v>
          </cell>
          <cell r="C20" t="str">
            <v>Charlotte</v>
          </cell>
          <cell r="D20" t="str">
            <v>NC</v>
          </cell>
          <cell r="E20" t="str">
            <v>28208</v>
          </cell>
          <cell r="F20" t="str">
            <v>Mecklenburg</v>
          </cell>
          <cell r="G20">
            <v>680</v>
          </cell>
        </row>
        <row r="21">
          <cell r="A21" t="str">
            <v>AFFINIA GROUP INC</v>
          </cell>
          <cell r="B21" t="str">
            <v>PO Box 1967</v>
          </cell>
          <cell r="C21" t="str">
            <v>Gastonia</v>
          </cell>
          <cell r="D21" t="str">
            <v>NC</v>
          </cell>
          <cell r="E21" t="str">
            <v>28053</v>
          </cell>
          <cell r="F21" t="str">
            <v>Regional</v>
          </cell>
          <cell r="G21">
            <v>1389</v>
          </cell>
        </row>
        <row r="22">
          <cell r="A22" t="str">
            <v>AFFORDABLE FIRE PROTECTION INC</v>
          </cell>
          <cell r="B22" t="str">
            <v>11020 Bailey Rd, Suite E</v>
          </cell>
          <cell r="C22" t="str">
            <v>Cornelius</v>
          </cell>
          <cell r="D22" t="str">
            <v>NC</v>
          </cell>
          <cell r="E22" t="str">
            <v>28031</v>
          </cell>
          <cell r="F22" t="str">
            <v>Mecklenburg</v>
          </cell>
          <cell r="G22">
            <v>100</v>
          </cell>
        </row>
        <row r="23">
          <cell r="A23" t="str">
            <v>AFL NETWORK SERVICES</v>
          </cell>
          <cell r="B23" t="str">
            <v>2807 Gray Fox Rd</v>
          </cell>
          <cell r="C23" t="str">
            <v>Monroe</v>
          </cell>
          <cell r="D23" t="str">
            <v>NC</v>
          </cell>
          <cell r="E23" t="str">
            <v>28110</v>
          </cell>
          <cell r="F23" t="str">
            <v>Union</v>
          </cell>
          <cell r="G23">
            <v>100</v>
          </cell>
        </row>
        <row r="24">
          <cell r="A24" t="str">
            <v>AGI MEDIA</v>
          </cell>
          <cell r="B24" t="str">
            <v>790 S Battleground Ave</v>
          </cell>
          <cell r="C24" t="str">
            <v>Grover</v>
          </cell>
          <cell r="D24" t="str">
            <v>NC</v>
          </cell>
          <cell r="E24" t="str">
            <v>28073</v>
          </cell>
          <cell r="F24" t="str">
            <v>Cleveland</v>
          </cell>
          <cell r="G24">
            <v>130</v>
          </cell>
        </row>
        <row r="25">
          <cell r="A25" t="str">
            <v>AKSYS USA INC</v>
          </cell>
          <cell r="B25" t="str">
            <v>1909 Kyle Ct</v>
          </cell>
          <cell r="C25" t="str">
            <v>Gastonia</v>
          </cell>
          <cell r="D25" t="str">
            <v>NC</v>
          </cell>
          <cell r="E25" t="str">
            <v>28052</v>
          </cell>
          <cell r="F25" t="str">
            <v>Gaston</v>
          </cell>
          <cell r="G25">
            <v>100</v>
          </cell>
        </row>
        <row r="26">
          <cell r="A26" t="str">
            <v>ALBEMARLE OIL CO INC</v>
          </cell>
          <cell r="B26" t="str">
            <v>PO Box 1059</v>
          </cell>
          <cell r="C26" t="str">
            <v>Albemarle</v>
          </cell>
          <cell r="D26" t="str">
            <v>NC</v>
          </cell>
          <cell r="E26" t="str">
            <v>28002</v>
          </cell>
          <cell r="F26" t="str">
            <v>Stanly</v>
          </cell>
          <cell r="G26">
            <v>130</v>
          </cell>
        </row>
        <row r="27">
          <cell r="A27" t="str">
            <v>ALCAN COMPOSITES</v>
          </cell>
          <cell r="B27" t="str">
            <v>PO Box 1839</v>
          </cell>
          <cell r="C27" t="str">
            <v>Statesville</v>
          </cell>
          <cell r="D27" t="str">
            <v>NC</v>
          </cell>
          <cell r="E27" t="str">
            <v>28687</v>
          </cell>
          <cell r="F27" t="str">
            <v>Iredell</v>
          </cell>
          <cell r="G27">
            <v>150</v>
          </cell>
        </row>
        <row r="28">
          <cell r="A28" t="str">
            <v>ALDERSGATE UNITED METHODIST RETIREMENT COMMUNITY INC</v>
          </cell>
          <cell r="B28" t="str">
            <v>3800 Shamrock Dr</v>
          </cell>
          <cell r="C28" t="str">
            <v>Charlotte</v>
          </cell>
          <cell r="D28" t="str">
            <v>NC</v>
          </cell>
          <cell r="E28" t="str">
            <v>28215</v>
          </cell>
          <cell r="F28" t="str">
            <v>Mecklenburg</v>
          </cell>
          <cell r="G28">
            <v>275</v>
          </cell>
        </row>
        <row r="29">
          <cell r="A29" t="str">
            <v>ALDI FOODS</v>
          </cell>
          <cell r="B29" t="str">
            <v>1985 Union Church Rd</v>
          </cell>
          <cell r="C29" t="str">
            <v>Salisbury</v>
          </cell>
          <cell r="D29" t="str">
            <v>NC</v>
          </cell>
          <cell r="E29" t="str">
            <v>28146</v>
          </cell>
          <cell r="F29" t="str">
            <v>Regional</v>
          </cell>
          <cell r="G29">
            <v>700</v>
          </cell>
        </row>
        <row r="30">
          <cell r="A30" t="str">
            <v>ALEX LEE INC</v>
          </cell>
          <cell r="B30" t="str">
            <v>PO Box 800</v>
          </cell>
          <cell r="C30" t="str">
            <v>Hickory</v>
          </cell>
          <cell r="D30" t="str">
            <v>NC</v>
          </cell>
          <cell r="E30" t="str">
            <v>28603</v>
          </cell>
          <cell r="F30" t="str">
            <v>Regional</v>
          </cell>
          <cell r="G30">
            <v>1620</v>
          </cell>
        </row>
        <row r="31">
          <cell r="A31" t="str">
            <v>ALEXANDER CHILDREN'S CENTER</v>
          </cell>
          <cell r="B31" t="str">
            <v>PO Box 220632</v>
          </cell>
          <cell r="C31" t="str">
            <v>Charlotte</v>
          </cell>
          <cell r="D31" t="str">
            <v>NC</v>
          </cell>
          <cell r="E31" t="str">
            <v>28222</v>
          </cell>
          <cell r="F31" t="str">
            <v>Mecklenburg</v>
          </cell>
          <cell r="G31">
            <v>400</v>
          </cell>
        </row>
        <row r="32">
          <cell r="A32" t="str">
            <v>ALEXANDER COUNTY</v>
          </cell>
          <cell r="B32" t="str">
            <v>621 Liledoun Rd</v>
          </cell>
          <cell r="C32" t="str">
            <v>Taylorsville</v>
          </cell>
          <cell r="D32" t="str">
            <v>NC</v>
          </cell>
          <cell r="E32" t="str">
            <v>28681</v>
          </cell>
          <cell r="F32" t="str">
            <v>Alexander</v>
          </cell>
          <cell r="G32">
            <v>326</v>
          </cell>
        </row>
        <row r="33">
          <cell r="A33" t="str">
            <v>ALEXANDER COUNTY SCHOOLS</v>
          </cell>
          <cell r="B33" t="str">
            <v>700 Liledoun Rd</v>
          </cell>
          <cell r="C33" t="str">
            <v>Taylorsville</v>
          </cell>
          <cell r="D33" t="str">
            <v>NC</v>
          </cell>
          <cell r="E33" t="str">
            <v>28681</v>
          </cell>
          <cell r="F33" t="str">
            <v>Alexander</v>
          </cell>
          <cell r="G33">
            <v>900</v>
          </cell>
        </row>
        <row r="34">
          <cell r="A34" t="str">
            <v>ALLEN TATE CO INC</v>
          </cell>
          <cell r="B34" t="str">
            <v>6700 Fairview Rd</v>
          </cell>
          <cell r="C34" t="str">
            <v>Charlotte</v>
          </cell>
          <cell r="D34" t="str">
            <v>NC</v>
          </cell>
          <cell r="E34" t="str">
            <v>28210</v>
          </cell>
          <cell r="F34" t="str">
            <v>Mecklenburg</v>
          </cell>
          <cell r="G34">
            <v>1500</v>
          </cell>
        </row>
        <row r="35">
          <cell r="A35" t="str">
            <v>ALLIED BARTON SECURITY INC</v>
          </cell>
          <cell r="B35" t="str">
            <v>5801 Executive Center Dr, Suite 212</v>
          </cell>
          <cell r="C35" t="str">
            <v>Charlotte</v>
          </cell>
          <cell r="D35" t="str">
            <v>NC</v>
          </cell>
          <cell r="E35" t="str">
            <v>28212</v>
          </cell>
          <cell r="F35" t="str">
            <v>Mecklenburg</v>
          </cell>
          <cell r="G35">
            <v>875</v>
          </cell>
        </row>
        <row r="36">
          <cell r="A36" t="str">
            <v>ALLIED RESOURCES USA LTD</v>
          </cell>
          <cell r="B36" t="str">
            <v>15316 Seagle St</v>
          </cell>
          <cell r="C36" t="str">
            <v>Huntersville</v>
          </cell>
          <cell r="D36" t="str">
            <v>NC</v>
          </cell>
          <cell r="E36" t="str">
            <v>28078</v>
          </cell>
          <cell r="F36" t="str">
            <v>Mecklenburg</v>
          </cell>
          <cell r="G36">
            <v>140</v>
          </cell>
        </row>
        <row r="37">
          <cell r="A37" t="str">
            <v>ALLIED TECHNICAL RESOURCES INC</v>
          </cell>
          <cell r="B37" t="str">
            <v>PO Box 472223</v>
          </cell>
          <cell r="C37" t="str">
            <v>Charlotte</v>
          </cell>
          <cell r="D37" t="str">
            <v>NC</v>
          </cell>
          <cell r="E37" t="str">
            <v>28247</v>
          </cell>
          <cell r="F37" t="str">
            <v>Mecklenburg</v>
          </cell>
          <cell r="G37">
            <v>180</v>
          </cell>
        </row>
        <row r="38">
          <cell r="A38" t="str">
            <v>ALLIED WASTE SERVICES</v>
          </cell>
          <cell r="B38" t="str">
            <v>3358 Highway 51 N</v>
          </cell>
          <cell r="C38" t="str">
            <v>Fort Mill</v>
          </cell>
          <cell r="D38" t="str">
            <v>SC</v>
          </cell>
          <cell r="E38" t="str">
            <v>29715</v>
          </cell>
          <cell r="F38" t="str">
            <v>Regional</v>
          </cell>
          <cell r="G38">
            <v>135</v>
          </cell>
        </row>
        <row r="39">
          <cell r="A39" t="str">
            <v>ALLSTATE INSURANCE CO</v>
          </cell>
          <cell r="B39" t="str">
            <v>401 McCullough Dr</v>
          </cell>
          <cell r="C39" t="str">
            <v>Charlotte</v>
          </cell>
          <cell r="D39" t="str">
            <v>NC</v>
          </cell>
          <cell r="E39" t="str">
            <v>28262</v>
          </cell>
          <cell r="F39" t="str">
            <v>Regional</v>
          </cell>
          <cell r="G39">
            <v>1000</v>
          </cell>
        </row>
        <row r="40">
          <cell r="A40" t="str">
            <v>ALLTEL COMMUNICATIONS</v>
          </cell>
          <cell r="B40" t="str">
            <v>10005 Monroe Rd</v>
          </cell>
          <cell r="C40" t="str">
            <v>Matthews</v>
          </cell>
          <cell r="D40" t="str">
            <v>NC</v>
          </cell>
          <cell r="E40" t="str">
            <v>28270</v>
          </cell>
          <cell r="F40" t="str">
            <v>Mecklenburg</v>
          </cell>
          <cell r="G40">
            <v>1800</v>
          </cell>
        </row>
        <row r="41">
          <cell r="A41" t="str">
            <v>ALSTON &amp; BIRD LLP</v>
          </cell>
          <cell r="B41" t="str">
            <v>Bank of America Plaza, 101 S Tryon St, Suite 4000</v>
          </cell>
          <cell r="C41" t="str">
            <v>Charlotte</v>
          </cell>
          <cell r="D41" t="str">
            <v>NC</v>
          </cell>
          <cell r="E41" t="str">
            <v>28280</v>
          </cell>
          <cell r="F41" t="str">
            <v>Mecklenburg</v>
          </cell>
          <cell r="G41">
            <v>198</v>
          </cell>
        </row>
        <row r="42">
          <cell r="A42" t="str">
            <v>AMDOCS INC</v>
          </cell>
          <cell r="B42" t="str">
            <v>9401 Arrowpoint Blvd, Suite 150</v>
          </cell>
          <cell r="C42" t="str">
            <v>Charlotte</v>
          </cell>
          <cell r="D42" t="str">
            <v>NC</v>
          </cell>
          <cell r="E42" t="str">
            <v>28273</v>
          </cell>
          <cell r="F42" t="str">
            <v>Mecklenburg</v>
          </cell>
          <cell r="G42">
            <v>180</v>
          </cell>
        </row>
        <row r="43">
          <cell r="A43" t="str">
            <v>AME INC</v>
          </cell>
          <cell r="B43" t="str">
            <v>PO Box 909</v>
          </cell>
          <cell r="C43" t="str">
            <v>Fort Mill</v>
          </cell>
          <cell r="D43" t="str">
            <v>SC</v>
          </cell>
          <cell r="E43" t="str">
            <v>29716</v>
          </cell>
          <cell r="F43" t="str">
            <v>York</v>
          </cell>
          <cell r="G43">
            <v>200</v>
          </cell>
        </row>
        <row r="44">
          <cell r="A44" t="str">
            <v>AMERICAN &amp; EFIRD INC</v>
          </cell>
          <cell r="B44" t="str">
            <v>PO Box 507</v>
          </cell>
          <cell r="C44" t="str">
            <v>Mount Holly</v>
          </cell>
          <cell r="D44" t="str">
            <v>NC</v>
          </cell>
          <cell r="E44" t="str">
            <v>28120</v>
          </cell>
          <cell r="F44" t="str">
            <v>Regional</v>
          </cell>
          <cell r="G44">
            <v>1200</v>
          </cell>
        </row>
        <row r="45">
          <cell r="A45" t="str">
            <v>AMERICAN EAGLE WHEEL CORP</v>
          </cell>
          <cell r="B45" t="str">
            <v>7780 Park Place Rd</v>
          </cell>
          <cell r="C45" t="str">
            <v>York</v>
          </cell>
          <cell r="D45" t="str">
            <v>SC</v>
          </cell>
          <cell r="E45" t="str">
            <v>29745</v>
          </cell>
          <cell r="F45" t="str">
            <v>York</v>
          </cell>
          <cell r="G45">
            <v>300</v>
          </cell>
        </row>
        <row r="46">
          <cell r="A46" t="str">
            <v>AMERICAN FIBER &amp; FINISHING INC</v>
          </cell>
          <cell r="B46" t="str">
            <v>PO Box 2488</v>
          </cell>
          <cell r="C46" t="str">
            <v>Albemarle</v>
          </cell>
          <cell r="D46" t="str">
            <v>NC</v>
          </cell>
          <cell r="E46" t="str">
            <v>28002</v>
          </cell>
          <cell r="F46" t="str">
            <v>Stanly</v>
          </cell>
          <cell r="G46">
            <v>200</v>
          </cell>
        </row>
        <row r="47">
          <cell r="A47" t="str">
            <v>AMERICAN RED CROSS</v>
          </cell>
          <cell r="B47" t="str">
            <v>PO Box 36507</v>
          </cell>
          <cell r="C47" t="str">
            <v>Charlotte</v>
          </cell>
          <cell r="D47" t="str">
            <v>NC</v>
          </cell>
          <cell r="E47" t="str">
            <v>28236</v>
          </cell>
          <cell r="F47" t="str">
            <v>Mecklenburg</v>
          </cell>
          <cell r="G47">
            <v>1000</v>
          </cell>
        </row>
        <row r="48">
          <cell r="A48" t="str">
            <v>AMERICAN ROLLER BEARING CO</v>
          </cell>
          <cell r="B48" t="str">
            <v>PO Box 117</v>
          </cell>
          <cell r="C48" t="str">
            <v>Hiddenite</v>
          </cell>
          <cell r="D48" t="str">
            <v>NC</v>
          </cell>
          <cell r="E48" t="str">
            <v>28636</v>
          </cell>
          <cell r="F48" t="str">
            <v>Alexander</v>
          </cell>
          <cell r="G48">
            <v>104</v>
          </cell>
        </row>
        <row r="49">
          <cell r="A49" t="str">
            <v>AMERICAN STAINLESS TUBING INC</v>
          </cell>
          <cell r="B49" t="str">
            <v>PO Box 909</v>
          </cell>
          <cell r="C49" t="str">
            <v>Troutman</v>
          </cell>
          <cell r="D49" t="str">
            <v>NC</v>
          </cell>
          <cell r="E49" t="str">
            <v>28166</v>
          </cell>
          <cell r="F49" t="str">
            <v>Iredell</v>
          </cell>
          <cell r="G49">
            <v>100</v>
          </cell>
        </row>
        <row r="50">
          <cell r="A50" t="str">
            <v>AMERICAN TIRE DISTRIBUTORS</v>
          </cell>
          <cell r="B50" t="str">
            <v>PO Box 3145</v>
          </cell>
          <cell r="C50" t="str">
            <v>Huntersville</v>
          </cell>
          <cell r="D50" t="str">
            <v>NC</v>
          </cell>
          <cell r="E50" t="str">
            <v>28070</v>
          </cell>
          <cell r="F50" t="str">
            <v>Mecklenburg</v>
          </cell>
          <cell r="G50">
            <v>300</v>
          </cell>
        </row>
        <row r="51">
          <cell r="A51" t="str">
            <v>AMERICAN TRUETZSCHLER</v>
          </cell>
          <cell r="B51" t="str">
            <v>PO Box 669228</v>
          </cell>
          <cell r="C51" t="str">
            <v>Charlotte</v>
          </cell>
          <cell r="D51" t="str">
            <v>NC</v>
          </cell>
          <cell r="E51" t="str">
            <v>28266</v>
          </cell>
          <cell r="F51" t="str">
            <v>Mecklenburg</v>
          </cell>
          <cell r="G51">
            <v>150</v>
          </cell>
        </row>
        <row r="52">
          <cell r="A52" t="str">
            <v>AMERICHEM INC</v>
          </cell>
          <cell r="B52" t="str">
            <v>723 Commerce Dr</v>
          </cell>
          <cell r="C52" t="str">
            <v>Concord</v>
          </cell>
          <cell r="D52" t="str">
            <v>NC</v>
          </cell>
          <cell r="E52" t="str">
            <v>28025</v>
          </cell>
          <cell r="F52" t="str">
            <v>Cabarrus</v>
          </cell>
          <cell r="G52">
            <v>100</v>
          </cell>
        </row>
        <row r="53">
          <cell r="A53" t="str">
            <v>AMERICREDIT</v>
          </cell>
          <cell r="B53" t="str">
            <v>12125 Herbert Wayne Ct</v>
          </cell>
          <cell r="C53" t="str">
            <v>Huntersville</v>
          </cell>
          <cell r="D53" t="str">
            <v>NC</v>
          </cell>
          <cell r="E53" t="str">
            <v>28078</v>
          </cell>
          <cell r="F53" t="str">
            <v>Mecklenburg</v>
          </cell>
          <cell r="G53">
            <v>400</v>
          </cell>
        </row>
        <row r="54">
          <cell r="A54" t="str">
            <v>AMESBURY GROUP INC</v>
          </cell>
          <cell r="B54" t="str">
            <v>159 Walker Rd</v>
          </cell>
          <cell r="C54" t="str">
            <v>Statesville</v>
          </cell>
          <cell r="D54" t="str">
            <v>NC</v>
          </cell>
          <cell r="E54" t="str">
            <v>28687</v>
          </cell>
          <cell r="F54" t="str">
            <v>Iredell</v>
          </cell>
          <cell r="G54">
            <v>100</v>
          </cell>
        </row>
        <row r="55">
          <cell r="A55" t="str">
            <v>AMESBURY GROUP INC</v>
          </cell>
          <cell r="B55" t="str">
            <v>1920 Flintstone Dr</v>
          </cell>
          <cell r="C55" t="str">
            <v>Statesville</v>
          </cell>
          <cell r="D55" t="str">
            <v>NC</v>
          </cell>
          <cell r="E55" t="str">
            <v>28677</v>
          </cell>
          <cell r="F55" t="str">
            <v>Iredell</v>
          </cell>
          <cell r="G55">
            <v>225</v>
          </cell>
        </row>
        <row r="56">
          <cell r="A56" t="str">
            <v>ANDERSEN SERVICES INC</v>
          </cell>
          <cell r="B56" t="str">
            <v>PO Box 561897</v>
          </cell>
          <cell r="C56" t="str">
            <v>Charlotte</v>
          </cell>
          <cell r="D56" t="str">
            <v>NC</v>
          </cell>
          <cell r="E56" t="str">
            <v>28256</v>
          </cell>
          <cell r="F56" t="str">
            <v>Mecklenburg</v>
          </cell>
          <cell r="G56">
            <v>180</v>
          </cell>
        </row>
        <row r="57">
          <cell r="A57" t="str">
            <v>ANSON COUNTY</v>
          </cell>
          <cell r="B57" t="str">
            <v>114 N Green St, Room 30</v>
          </cell>
          <cell r="C57" t="str">
            <v>Wadesboro</v>
          </cell>
          <cell r="D57" t="str">
            <v>NC</v>
          </cell>
          <cell r="E57" t="str">
            <v>28170</v>
          </cell>
          <cell r="F57" t="str">
            <v>Anson</v>
          </cell>
          <cell r="G57">
            <v>250</v>
          </cell>
        </row>
        <row r="58">
          <cell r="A58" t="str">
            <v>ANSON COUNTY BOARD OF EDUCATION</v>
          </cell>
          <cell r="B58" t="str">
            <v>PO Box 719</v>
          </cell>
          <cell r="C58" t="str">
            <v>Wadesboro</v>
          </cell>
          <cell r="D58" t="str">
            <v>NC</v>
          </cell>
          <cell r="E58" t="str">
            <v>28170</v>
          </cell>
          <cell r="F58" t="str">
            <v>Anson</v>
          </cell>
          <cell r="G58">
            <v>654</v>
          </cell>
        </row>
        <row r="59">
          <cell r="A59" t="str">
            <v>AO SMITH WATER PRODUCTS CO</v>
          </cell>
          <cell r="B59" t="str">
            <v>25589 Hwy 1</v>
          </cell>
          <cell r="C59" t="str">
            <v>McBee</v>
          </cell>
          <cell r="D59" t="str">
            <v>SC</v>
          </cell>
          <cell r="E59" t="str">
            <v>29101</v>
          </cell>
          <cell r="F59" t="str">
            <v>Chesterfield</v>
          </cell>
          <cell r="G59">
            <v>498</v>
          </cell>
        </row>
        <row r="60">
          <cell r="A60" t="str">
            <v>APAC ATLANTIC INC</v>
          </cell>
          <cell r="B60" t="str">
            <v>PO Box 5310</v>
          </cell>
          <cell r="C60" t="str">
            <v>Concord</v>
          </cell>
          <cell r="D60" t="str">
            <v>NC</v>
          </cell>
          <cell r="E60" t="str">
            <v>28027</v>
          </cell>
          <cell r="F60" t="str">
            <v>Cabarrus</v>
          </cell>
          <cell r="G60">
            <v>150</v>
          </cell>
        </row>
        <row r="61">
          <cell r="A61" t="str">
            <v>APLIX INC</v>
          </cell>
          <cell r="B61" t="str">
            <v>PO Box 7505</v>
          </cell>
          <cell r="C61" t="str">
            <v>Charlotte</v>
          </cell>
          <cell r="D61" t="str">
            <v>NC</v>
          </cell>
          <cell r="E61" t="str">
            <v>28241</v>
          </cell>
          <cell r="F61" t="str">
            <v>Mecklenburg</v>
          </cell>
          <cell r="G61">
            <v>280</v>
          </cell>
        </row>
        <row r="62">
          <cell r="A62" t="str">
            <v>APPLEBEE'S INTERNATIONAL INC</v>
          </cell>
          <cell r="B62" t="str">
            <v>4551 W 107th St</v>
          </cell>
          <cell r="C62" t="str">
            <v>Overland Park</v>
          </cell>
          <cell r="D62" t="str">
            <v>KS</v>
          </cell>
          <cell r="E62" t="str">
            <v>66207</v>
          </cell>
          <cell r="F62" t="str">
            <v>Regional</v>
          </cell>
          <cell r="G62">
            <v>840</v>
          </cell>
        </row>
        <row r="63">
          <cell r="A63" t="str">
            <v>APPLESEED CHILD DEVELOPMENT CENTER</v>
          </cell>
          <cell r="B63" t="str">
            <v>1014 Maxwell Mill Rd</v>
          </cell>
          <cell r="C63" t="str">
            <v>Fort Mill</v>
          </cell>
          <cell r="D63" t="str">
            <v>SC</v>
          </cell>
          <cell r="E63" t="str">
            <v>29708</v>
          </cell>
          <cell r="F63" t="str">
            <v>York</v>
          </cell>
          <cell r="G63">
            <v>120</v>
          </cell>
        </row>
        <row r="64">
          <cell r="A64" t="str">
            <v>ARAMARK UNIFORM SERVICES INC</v>
          </cell>
          <cell r="B64" t="str">
            <v>PO Box 668563</v>
          </cell>
          <cell r="C64" t="str">
            <v>Charlotte</v>
          </cell>
          <cell r="D64" t="str">
            <v>NC</v>
          </cell>
          <cell r="E64" t="str">
            <v>28266</v>
          </cell>
          <cell r="F64" t="str">
            <v>Mecklenburg</v>
          </cell>
          <cell r="G64">
            <v>160</v>
          </cell>
        </row>
        <row r="65">
          <cell r="A65" t="str">
            <v>AREVA</v>
          </cell>
          <cell r="B65" t="str">
            <v>7207 IBM Dr</v>
          </cell>
          <cell r="C65" t="str">
            <v>Charlotte</v>
          </cell>
          <cell r="D65" t="str">
            <v>NC</v>
          </cell>
          <cell r="E65" t="str">
            <v>28262</v>
          </cell>
          <cell r="F65" t="str">
            <v>Mecklenburg</v>
          </cell>
          <cell r="G65">
            <v>550</v>
          </cell>
        </row>
        <row r="66">
          <cell r="A66" t="str">
            <v>ARLEY CORP</v>
          </cell>
          <cell r="B66" t="str">
            <v>PO Box 646</v>
          </cell>
          <cell r="C66" t="str">
            <v>Matthews</v>
          </cell>
          <cell r="D66" t="str">
            <v>NC</v>
          </cell>
          <cell r="E66" t="str">
            <v>28106</v>
          </cell>
          <cell r="F66" t="str">
            <v>Mecklenburg</v>
          </cell>
          <cell r="G66">
            <v>120</v>
          </cell>
        </row>
        <row r="67">
          <cell r="A67" t="str">
            <v>ARMACELL CO</v>
          </cell>
          <cell r="B67" t="str">
            <v>1004 Keisler Rd</v>
          </cell>
          <cell r="C67" t="str">
            <v>Conover</v>
          </cell>
          <cell r="D67" t="str">
            <v>NC</v>
          </cell>
          <cell r="E67" t="str">
            <v>28613</v>
          </cell>
          <cell r="F67" t="str">
            <v>Catawba</v>
          </cell>
          <cell r="G67">
            <v>125</v>
          </cell>
        </row>
        <row r="68">
          <cell r="A68" t="str">
            <v>ARMSTRONG WOOD PRODUCTS</v>
          </cell>
          <cell r="B68" t="str">
            <v>755 Washington Ave</v>
          </cell>
          <cell r="C68" t="str">
            <v>Statesville</v>
          </cell>
          <cell r="D68" t="str">
            <v>NC</v>
          </cell>
          <cell r="E68" t="str">
            <v>28677</v>
          </cell>
          <cell r="F68" t="str">
            <v>Iredell</v>
          </cell>
          <cell r="G68">
            <v>150</v>
          </cell>
        </row>
        <row r="69">
          <cell r="A69" t="str">
            <v>ARNELL CARRIERS</v>
          </cell>
          <cell r="B69" t="str">
            <v>175 N Pine Ridge Rd</v>
          </cell>
          <cell r="C69" t="str">
            <v>China Grove</v>
          </cell>
          <cell r="D69" t="str">
            <v>NC</v>
          </cell>
          <cell r="E69" t="str">
            <v>28023</v>
          </cell>
          <cell r="F69" t="str">
            <v>Rowan</v>
          </cell>
          <cell r="G69">
            <v>180</v>
          </cell>
        </row>
        <row r="70">
          <cell r="A70" t="str">
            <v>ARROW HOME FASHIONS</v>
          </cell>
          <cell r="B70" t="str">
            <v>2504 Lowell Rd</v>
          </cell>
          <cell r="C70" t="str">
            <v>Gastonia</v>
          </cell>
          <cell r="D70" t="str">
            <v>NC</v>
          </cell>
          <cell r="E70" t="str">
            <v>28054</v>
          </cell>
          <cell r="F70" t="str">
            <v>Gaston</v>
          </cell>
          <cell r="G70">
            <v>111</v>
          </cell>
        </row>
        <row r="71">
          <cell r="A71" t="str">
            <v>ART INSTITUTE OF CHARLOTTE</v>
          </cell>
          <cell r="B71" t="str">
            <v>2110 Water Ridge Pkwy</v>
          </cell>
          <cell r="C71" t="str">
            <v>Charlotte</v>
          </cell>
          <cell r="D71" t="str">
            <v>NC</v>
          </cell>
          <cell r="E71" t="str">
            <v>28217</v>
          </cell>
          <cell r="F71" t="str">
            <v>Mecklenburg</v>
          </cell>
          <cell r="G71">
            <v>130</v>
          </cell>
        </row>
        <row r="72">
          <cell r="A72" t="str">
            <v>ARVIN MERITOR INC</v>
          </cell>
          <cell r="B72" t="str">
            <v>801 Railroad Ave</v>
          </cell>
          <cell r="C72" t="str">
            <v>York</v>
          </cell>
          <cell r="D72" t="str">
            <v>SC</v>
          </cell>
          <cell r="E72" t="str">
            <v>29745</v>
          </cell>
          <cell r="F72" t="str">
            <v>York</v>
          </cell>
          <cell r="G72">
            <v>350</v>
          </cell>
        </row>
        <row r="73">
          <cell r="A73" t="str">
            <v>ASMO NORTH CAROLINA INC</v>
          </cell>
          <cell r="B73" t="str">
            <v>470 Crawford Rd</v>
          </cell>
          <cell r="C73" t="str">
            <v>Statesville</v>
          </cell>
          <cell r="D73" t="str">
            <v>NC</v>
          </cell>
          <cell r="E73" t="str">
            <v>28625</v>
          </cell>
          <cell r="F73" t="str">
            <v>Iredell</v>
          </cell>
          <cell r="G73">
            <v>545</v>
          </cell>
        </row>
        <row r="74">
          <cell r="A74" t="str">
            <v>ASPLUNDH TREE EXPERT CO</v>
          </cell>
          <cell r="B74" t="str">
            <v>351 Orchard Cir</v>
          </cell>
          <cell r="C74" t="str">
            <v>Charlotte</v>
          </cell>
          <cell r="D74" t="str">
            <v>NC</v>
          </cell>
          <cell r="E74" t="str">
            <v>28217</v>
          </cell>
          <cell r="F74" t="str">
            <v>Mecklenburg</v>
          </cell>
          <cell r="G74">
            <v>100</v>
          </cell>
        </row>
        <row r="75">
          <cell r="A75" t="str">
            <v>AT HOME TOTAL CARE</v>
          </cell>
          <cell r="B75" t="str">
            <v>4530 Park Rd, Suite 420</v>
          </cell>
          <cell r="C75" t="str">
            <v>Charlotte</v>
          </cell>
          <cell r="D75" t="str">
            <v>NC</v>
          </cell>
          <cell r="E75" t="str">
            <v>28209</v>
          </cell>
          <cell r="F75" t="str">
            <v>Mecklenburg</v>
          </cell>
          <cell r="G75">
            <v>270</v>
          </cell>
        </row>
        <row r="76">
          <cell r="A76" t="str">
            <v>AT&amp;T NORTH CAROLINA</v>
          </cell>
          <cell r="B76" t="str">
            <v>PO Box 30188</v>
          </cell>
          <cell r="C76" t="str">
            <v>Charlotte</v>
          </cell>
          <cell r="D76" t="str">
            <v>NC</v>
          </cell>
          <cell r="E76" t="str">
            <v>28230</v>
          </cell>
          <cell r="F76" t="str">
            <v>Regional</v>
          </cell>
          <cell r="G76">
            <v>3290</v>
          </cell>
        </row>
        <row r="77">
          <cell r="A77" t="str">
            <v>ATI ALLVAC</v>
          </cell>
          <cell r="B77" t="str">
            <v>4374 Lancaster Hwy</v>
          </cell>
          <cell r="C77" t="str">
            <v>Richburg</v>
          </cell>
          <cell r="D77" t="str">
            <v>SC</v>
          </cell>
          <cell r="E77" t="str">
            <v>29729</v>
          </cell>
          <cell r="F77" t="str">
            <v>Chester</v>
          </cell>
          <cell r="G77">
            <v>160</v>
          </cell>
        </row>
        <row r="78">
          <cell r="A78" t="str">
            <v>ATI ALLVAC</v>
          </cell>
          <cell r="B78" t="str">
            <v>PO Box 5030</v>
          </cell>
          <cell r="C78" t="str">
            <v>Monroe</v>
          </cell>
          <cell r="D78" t="str">
            <v>NC</v>
          </cell>
          <cell r="E78" t="str">
            <v>28111</v>
          </cell>
          <cell r="F78" t="str">
            <v>Union</v>
          </cell>
          <cell r="G78">
            <v>1090</v>
          </cell>
        </row>
        <row r="79">
          <cell r="A79" t="str">
            <v>ATKINSON INTERNATIONAL</v>
          </cell>
          <cell r="B79" t="str">
            <v>299 Olney Church Rd</v>
          </cell>
          <cell r="C79" t="str">
            <v>Gastonia</v>
          </cell>
          <cell r="D79" t="str">
            <v>NC</v>
          </cell>
          <cell r="E79" t="str">
            <v>28056</v>
          </cell>
          <cell r="F79" t="str">
            <v>Gaston</v>
          </cell>
          <cell r="G79">
            <v>100</v>
          </cell>
        </row>
        <row r="80">
          <cell r="A80" t="str">
            <v>ATOTECH USA INC</v>
          </cell>
          <cell r="B80" t="str">
            <v>1750 Overview Dr</v>
          </cell>
          <cell r="C80" t="str">
            <v>Rock Hill</v>
          </cell>
          <cell r="D80" t="str">
            <v>SC</v>
          </cell>
          <cell r="E80" t="str">
            <v>29730</v>
          </cell>
          <cell r="F80" t="str">
            <v>York</v>
          </cell>
          <cell r="G80">
            <v>200</v>
          </cell>
        </row>
        <row r="81">
          <cell r="A81" t="str">
            <v>ATS HEALTH SERVICES</v>
          </cell>
          <cell r="B81" t="str">
            <v>1317 Berkeley Ave</v>
          </cell>
          <cell r="C81" t="str">
            <v>Charlotte</v>
          </cell>
          <cell r="D81" t="str">
            <v>NC</v>
          </cell>
          <cell r="E81" t="str">
            <v>28204</v>
          </cell>
          <cell r="F81" t="str">
            <v>Mecklenburg</v>
          </cell>
          <cell r="G81">
            <v>181</v>
          </cell>
        </row>
        <row r="82">
          <cell r="A82" t="str">
            <v>AUSTIN CO</v>
          </cell>
          <cell r="B82" t="str">
            <v>PO Box 415</v>
          </cell>
          <cell r="C82" t="str">
            <v>Pineville</v>
          </cell>
          <cell r="D82" t="str">
            <v>NC</v>
          </cell>
          <cell r="E82" t="str">
            <v>28134</v>
          </cell>
          <cell r="F82" t="str">
            <v>Regional</v>
          </cell>
          <cell r="G82">
            <v>100</v>
          </cell>
        </row>
        <row r="83">
          <cell r="A83" t="str">
            <v>AUSTIN INTERNATIONAL</v>
          </cell>
          <cell r="B83" t="str">
            <v>7 Ross Cannon St</v>
          </cell>
          <cell r="C83" t="str">
            <v>York</v>
          </cell>
          <cell r="D83" t="str">
            <v>SC</v>
          </cell>
          <cell r="E83" t="str">
            <v>29745</v>
          </cell>
          <cell r="F83" t="str">
            <v>York</v>
          </cell>
          <cell r="G83">
            <v>140</v>
          </cell>
        </row>
        <row r="84">
          <cell r="A84" t="str">
            <v>AUTO BELL CAR WASH INC</v>
          </cell>
          <cell r="B84" t="str">
            <v>1521 E Third St</v>
          </cell>
          <cell r="C84" t="str">
            <v>Charlotte</v>
          </cell>
          <cell r="D84" t="str">
            <v>NC</v>
          </cell>
          <cell r="E84" t="str">
            <v>28204</v>
          </cell>
          <cell r="F84" t="str">
            <v>Regional</v>
          </cell>
          <cell r="G84">
            <v>600</v>
          </cell>
        </row>
        <row r="85">
          <cell r="A85" t="str">
            <v>AUTO TRUCK TRANSPORT CORP</v>
          </cell>
          <cell r="B85" t="str">
            <v>320 Bear Poplar Rd</v>
          </cell>
          <cell r="C85" t="str">
            <v>Cleveland</v>
          </cell>
          <cell r="D85" t="str">
            <v>NC</v>
          </cell>
          <cell r="E85" t="str">
            <v>27013</v>
          </cell>
          <cell r="F85" t="str">
            <v>Rowan</v>
          </cell>
          <cell r="G85">
            <v>250</v>
          </cell>
        </row>
        <row r="86">
          <cell r="A86" t="str">
            <v>AUTUMN CARE OF MARSHVILLE INC</v>
          </cell>
          <cell r="B86" t="str">
            <v>311 W Phifer St</v>
          </cell>
          <cell r="C86" t="str">
            <v>Marshville</v>
          </cell>
          <cell r="D86" t="str">
            <v>NC</v>
          </cell>
          <cell r="E86" t="str">
            <v>28103</v>
          </cell>
          <cell r="F86" t="str">
            <v>Union</v>
          </cell>
          <cell r="G86">
            <v>140</v>
          </cell>
        </row>
        <row r="87">
          <cell r="A87" t="str">
            <v>AUTUMN CARE OF SALISBURY</v>
          </cell>
          <cell r="B87" t="str">
            <v>PO Drawer 1789</v>
          </cell>
          <cell r="C87" t="str">
            <v>Salisbury</v>
          </cell>
          <cell r="D87" t="str">
            <v>NC</v>
          </cell>
          <cell r="E87" t="str">
            <v>28144</v>
          </cell>
          <cell r="F87" t="str">
            <v>Rowan</v>
          </cell>
          <cell r="G87">
            <v>150</v>
          </cell>
        </row>
        <row r="88">
          <cell r="A88" t="str">
            <v>AVANTE AT CHARLOTTE INC</v>
          </cell>
          <cell r="B88" t="str">
            <v>4801 Randolph Rd</v>
          </cell>
          <cell r="C88" t="str">
            <v>Charlotte</v>
          </cell>
          <cell r="D88" t="str">
            <v>NC</v>
          </cell>
          <cell r="E88" t="str">
            <v>28211</v>
          </cell>
          <cell r="F88" t="str">
            <v>Mecklenburg</v>
          </cell>
          <cell r="G88">
            <v>140</v>
          </cell>
        </row>
        <row r="89">
          <cell r="A89" t="str">
            <v>AVANTE NURSING AND REHAB CENTER AT CONCORD</v>
          </cell>
          <cell r="B89" t="str">
            <v>515 Lake Concord Rd</v>
          </cell>
          <cell r="C89" t="str">
            <v>Concord</v>
          </cell>
          <cell r="D89" t="str">
            <v>NC</v>
          </cell>
          <cell r="E89" t="str">
            <v>28025</v>
          </cell>
          <cell r="F89" t="str">
            <v>Cabarrus</v>
          </cell>
          <cell r="G89">
            <v>140</v>
          </cell>
        </row>
        <row r="90">
          <cell r="A90" t="str">
            <v>AVERITT EXPRESS INC</v>
          </cell>
          <cell r="B90" t="str">
            <v>3708 Westinghouse Blvd</v>
          </cell>
          <cell r="C90" t="str">
            <v>Charlotte</v>
          </cell>
          <cell r="D90" t="str">
            <v>NC</v>
          </cell>
          <cell r="E90" t="str">
            <v>28273</v>
          </cell>
          <cell r="F90" t="str">
            <v>Mecklenburg</v>
          </cell>
          <cell r="G90">
            <v>208</v>
          </cell>
        </row>
        <row r="91">
          <cell r="A91" t="str">
            <v>AVERY DENNISON</v>
          </cell>
          <cell r="B91" t="str">
            <v>170 Marble Rd</v>
          </cell>
          <cell r="C91" t="str">
            <v>Statesville</v>
          </cell>
          <cell r="D91" t="str">
            <v>NC</v>
          </cell>
          <cell r="E91" t="str">
            <v>28625</v>
          </cell>
          <cell r="F91" t="str">
            <v>Iredell</v>
          </cell>
          <cell r="G91">
            <v>100</v>
          </cell>
        </row>
        <row r="92">
          <cell r="A92" t="str">
            <v>AXA EQUITABLE</v>
          </cell>
          <cell r="B92" t="str">
            <v>PO Box 1047</v>
          </cell>
          <cell r="C92" t="str">
            <v>Charlotte</v>
          </cell>
          <cell r="D92" t="str">
            <v>NC</v>
          </cell>
          <cell r="E92" t="str">
            <v>28277</v>
          </cell>
          <cell r="F92" t="str">
            <v>Mecklenburg</v>
          </cell>
          <cell r="G92">
            <v>500</v>
          </cell>
        </row>
        <row r="93">
          <cell r="A93" t="str">
            <v>AZDEL INC</v>
          </cell>
          <cell r="B93" t="str">
            <v>925 Washburn Switch Rd</v>
          </cell>
          <cell r="C93" t="str">
            <v>Shelby</v>
          </cell>
          <cell r="D93" t="str">
            <v>NC</v>
          </cell>
          <cell r="E93" t="str">
            <v>28150</v>
          </cell>
          <cell r="F93" t="str">
            <v>Cleveland</v>
          </cell>
          <cell r="G93">
            <v>100</v>
          </cell>
        </row>
        <row r="94">
          <cell r="A94" t="str">
            <v>B &amp; B CONTRACTING CO INC</v>
          </cell>
          <cell r="B94" t="str">
            <v>312 W Tremont Ave</v>
          </cell>
          <cell r="C94" t="str">
            <v>Charlotte</v>
          </cell>
          <cell r="D94" t="str">
            <v>NC</v>
          </cell>
          <cell r="E94" t="str">
            <v>28203</v>
          </cell>
          <cell r="F94" t="str">
            <v>Mecklenburg</v>
          </cell>
          <cell r="G94">
            <v>109</v>
          </cell>
        </row>
        <row r="95">
          <cell r="A95" t="str">
            <v>B &amp; H FOODS INC</v>
          </cell>
          <cell r="B95" t="str">
            <v>2122 Thrift Rd</v>
          </cell>
          <cell r="C95" t="str">
            <v>Charlotte</v>
          </cell>
          <cell r="D95" t="str">
            <v>NC</v>
          </cell>
          <cell r="E95" t="str">
            <v>28208</v>
          </cell>
          <cell r="F95" t="str">
            <v>Mecklenburg</v>
          </cell>
          <cell r="G95">
            <v>100</v>
          </cell>
        </row>
        <row r="96">
          <cell r="A96" t="str">
            <v>BADGER SPORTSWEAR</v>
          </cell>
          <cell r="B96" t="str">
            <v>PO Box 447</v>
          </cell>
          <cell r="C96" t="str">
            <v>Statesville</v>
          </cell>
          <cell r="D96" t="str">
            <v>NC</v>
          </cell>
          <cell r="E96" t="str">
            <v>28687</v>
          </cell>
          <cell r="F96" t="str">
            <v>Iredell</v>
          </cell>
          <cell r="G96">
            <v>125</v>
          </cell>
        </row>
        <row r="97">
          <cell r="A97" t="str">
            <v>BAKER &amp; TAYLOR</v>
          </cell>
          <cell r="B97" t="str">
            <v>2550 W Tyvola Rd</v>
          </cell>
          <cell r="C97" t="str">
            <v>Charlotte</v>
          </cell>
          <cell r="D97" t="str">
            <v>NC</v>
          </cell>
          <cell r="E97" t="str">
            <v>28217</v>
          </cell>
          <cell r="F97" t="str">
            <v>Mecklenburg</v>
          </cell>
          <cell r="G97">
            <v>250</v>
          </cell>
        </row>
        <row r="98">
          <cell r="A98" t="str">
            <v>BALANCE STAFFING</v>
          </cell>
          <cell r="B98" t="str">
            <v>3911 South Blvd</v>
          </cell>
          <cell r="C98" t="str">
            <v>Charlotte</v>
          </cell>
          <cell r="D98" t="str">
            <v>NC</v>
          </cell>
          <cell r="E98" t="str">
            <v>28209</v>
          </cell>
          <cell r="F98" t="str">
            <v>Mecklenburg</v>
          </cell>
          <cell r="G98">
            <v>150</v>
          </cell>
        </row>
        <row r="99">
          <cell r="A99" t="str">
            <v>BALDOR ELECTRIC CO</v>
          </cell>
          <cell r="B99" t="str">
            <v>2499 Deerfield Dr</v>
          </cell>
          <cell r="C99" t="str">
            <v>Fort Mill</v>
          </cell>
          <cell r="D99" t="str">
            <v>SC</v>
          </cell>
          <cell r="E99" t="str">
            <v>29715</v>
          </cell>
          <cell r="F99" t="str">
            <v>York</v>
          </cell>
          <cell r="G99">
            <v>140</v>
          </cell>
        </row>
        <row r="100">
          <cell r="A100" t="str">
            <v>BALLY TOTAL FITNESS</v>
          </cell>
          <cell r="B100" t="str">
            <v>5404 Central Ave</v>
          </cell>
          <cell r="C100" t="str">
            <v>Charlotte</v>
          </cell>
          <cell r="D100" t="str">
            <v>NC</v>
          </cell>
          <cell r="E100" t="str">
            <v>28212</v>
          </cell>
          <cell r="F100" t="str">
            <v>Regional</v>
          </cell>
          <cell r="G100">
            <v>400</v>
          </cell>
        </row>
        <row r="101">
          <cell r="A101" t="str">
            <v>BANK OF AMERICA</v>
          </cell>
          <cell r="B101" t="str">
            <v>100 N Tryon St, Suite 220</v>
          </cell>
          <cell r="C101" t="str">
            <v>Charlotte</v>
          </cell>
          <cell r="D101" t="str">
            <v>NC</v>
          </cell>
          <cell r="E101" t="str">
            <v>28255</v>
          </cell>
          <cell r="F101" t="str">
            <v>Regional</v>
          </cell>
          <cell r="G101">
            <v>13960</v>
          </cell>
        </row>
        <row r="102">
          <cell r="A102" t="str">
            <v>BANK OF GRANITE CORP</v>
          </cell>
          <cell r="B102" t="str">
            <v>317 First Ave NW</v>
          </cell>
          <cell r="C102" t="str">
            <v>Hickory</v>
          </cell>
          <cell r="D102" t="str">
            <v>NC</v>
          </cell>
          <cell r="E102" t="str">
            <v>28603</v>
          </cell>
          <cell r="F102" t="str">
            <v>Regional</v>
          </cell>
          <cell r="G102">
            <v>290</v>
          </cell>
        </row>
        <row r="103">
          <cell r="A103" t="str">
            <v>BARLOWORLD HANDLING LP</v>
          </cell>
          <cell r="B103" t="str">
            <v>PO Box 410050</v>
          </cell>
          <cell r="C103" t="str">
            <v>Charlotte</v>
          </cell>
          <cell r="D103" t="str">
            <v>NC</v>
          </cell>
          <cell r="E103" t="str">
            <v>28241</v>
          </cell>
          <cell r="F103" t="str">
            <v>Mecklenburg</v>
          </cell>
          <cell r="G103">
            <v>187</v>
          </cell>
        </row>
        <row r="104">
          <cell r="A104" t="str">
            <v>BARNES &amp; NOBLE INC</v>
          </cell>
          <cell r="B104" t="str">
            <v>122 Fifth Ave</v>
          </cell>
          <cell r="C104" t="str">
            <v>New York</v>
          </cell>
          <cell r="D104" t="str">
            <v>NY</v>
          </cell>
          <cell r="E104" t="str">
            <v>10011</v>
          </cell>
          <cell r="F104" t="str">
            <v>Regional</v>
          </cell>
          <cell r="G104">
            <v>350</v>
          </cell>
        </row>
        <row r="105">
          <cell r="A105" t="str">
            <v>BARNHARDT MANUFACTURING CO</v>
          </cell>
          <cell r="B105" t="str">
            <v>PO Box 34276</v>
          </cell>
          <cell r="C105" t="str">
            <v>Charlotte</v>
          </cell>
          <cell r="D105" t="str">
            <v>NC</v>
          </cell>
          <cell r="E105" t="str">
            <v>28234</v>
          </cell>
          <cell r="F105" t="str">
            <v>Regional</v>
          </cell>
          <cell r="G105">
            <v>275</v>
          </cell>
        </row>
        <row r="106">
          <cell r="A106" t="str">
            <v>BARTLETT MILLING CO</v>
          </cell>
          <cell r="B106" t="str">
            <v>PO Box 831</v>
          </cell>
          <cell r="C106" t="str">
            <v>Statesville</v>
          </cell>
          <cell r="D106" t="str">
            <v>NC</v>
          </cell>
          <cell r="E106" t="str">
            <v>28687</v>
          </cell>
          <cell r="F106" t="str">
            <v>Iredell</v>
          </cell>
          <cell r="G106">
            <v>110</v>
          </cell>
        </row>
        <row r="107">
          <cell r="A107" t="str">
            <v>BASF CORP</v>
          </cell>
          <cell r="B107" t="str">
            <v>11501 Steele Creek Rd</v>
          </cell>
          <cell r="C107" t="str">
            <v>Charlotte</v>
          </cell>
          <cell r="D107" t="str">
            <v>NC</v>
          </cell>
          <cell r="E107" t="str">
            <v>28273</v>
          </cell>
          <cell r="F107" t="str">
            <v>Regional</v>
          </cell>
          <cell r="G107">
            <v>290</v>
          </cell>
        </row>
        <row r="108">
          <cell r="A108" t="str">
            <v>BASIC ELECTRIC CO INC</v>
          </cell>
          <cell r="B108" t="str">
            <v>PO Box 577</v>
          </cell>
          <cell r="C108" t="str">
            <v>Indian Trail</v>
          </cell>
          <cell r="D108" t="str">
            <v>NC</v>
          </cell>
          <cell r="E108" t="str">
            <v>28079</v>
          </cell>
          <cell r="F108" t="str">
            <v>Union</v>
          </cell>
          <cell r="G108">
            <v>150</v>
          </cell>
        </row>
        <row r="109">
          <cell r="A109" t="str">
            <v>BASS PRO SHOPS OUTDOOR WORLD</v>
          </cell>
          <cell r="B109" t="str">
            <v>8181 Concord Mills Blvd</v>
          </cell>
          <cell r="C109" t="str">
            <v>Concord</v>
          </cell>
          <cell r="D109" t="str">
            <v>NC</v>
          </cell>
          <cell r="E109" t="str">
            <v>28207</v>
          </cell>
          <cell r="F109" t="str">
            <v>Cabarrus</v>
          </cell>
          <cell r="G109">
            <v>250</v>
          </cell>
        </row>
        <row r="110">
          <cell r="A110" t="str">
            <v>BASSETT UPHOLSTERY</v>
          </cell>
          <cell r="B110" t="str">
            <v>PO Box 47</v>
          </cell>
          <cell r="C110" t="str">
            <v>Newton</v>
          </cell>
          <cell r="D110" t="str">
            <v>NC</v>
          </cell>
          <cell r="E110" t="str">
            <v>28658</v>
          </cell>
          <cell r="F110" t="str">
            <v>Catawba</v>
          </cell>
          <cell r="G110">
            <v>500</v>
          </cell>
        </row>
        <row r="111">
          <cell r="A111" t="str">
            <v>BATH &amp; BODY WORKS</v>
          </cell>
          <cell r="B111" t="str">
            <v>Seven Limited Parkway East</v>
          </cell>
          <cell r="C111" t="str">
            <v>Reynoldsburg</v>
          </cell>
          <cell r="D111" t="str">
            <v>OH</v>
          </cell>
          <cell r="E111" t="str">
            <v>43068</v>
          </cell>
          <cell r="F111" t="str">
            <v>Regional</v>
          </cell>
          <cell r="G111">
            <v>340</v>
          </cell>
        </row>
        <row r="112">
          <cell r="A112" t="str">
            <v>BAYADA NURSES</v>
          </cell>
          <cell r="B112" t="str">
            <v>2329 E WT Harris Blvd, Suite 100</v>
          </cell>
          <cell r="C112" t="str">
            <v>Charlotte</v>
          </cell>
          <cell r="D112" t="str">
            <v>NC</v>
          </cell>
          <cell r="E112" t="str">
            <v>28213</v>
          </cell>
          <cell r="F112" t="str">
            <v>Mecklenburg</v>
          </cell>
          <cell r="G112">
            <v>300</v>
          </cell>
        </row>
        <row r="113">
          <cell r="A113" t="str">
            <v>BB&amp;T</v>
          </cell>
          <cell r="B113" t="str">
            <v>200 S College St, 4th Floor</v>
          </cell>
          <cell r="C113" t="str">
            <v>Charlotte</v>
          </cell>
          <cell r="D113" t="str">
            <v>NC</v>
          </cell>
          <cell r="E113" t="str">
            <v>28202</v>
          </cell>
          <cell r="F113" t="str">
            <v>Regional</v>
          </cell>
          <cell r="G113">
            <v>1865</v>
          </cell>
        </row>
        <row r="114">
          <cell r="A114" t="str">
            <v>BE&amp;K BUILDING GROUP INC</v>
          </cell>
          <cell r="B114" t="str">
            <v>5605 Carnegie Blvd, Suite 200</v>
          </cell>
          <cell r="C114" t="str">
            <v>Charlotte</v>
          </cell>
          <cell r="D114" t="str">
            <v>NC</v>
          </cell>
          <cell r="E114" t="str">
            <v>28209</v>
          </cell>
          <cell r="F114" t="str">
            <v>Mecklenburg</v>
          </cell>
          <cell r="G114">
            <v>135</v>
          </cell>
        </row>
        <row r="115">
          <cell r="A115" t="str">
            <v>BEACON INDUSTRIAL GROUP INC</v>
          </cell>
          <cell r="B115" t="str">
            <v>PO Box 16348</v>
          </cell>
          <cell r="C115" t="str">
            <v>Charlotte</v>
          </cell>
          <cell r="D115" t="str">
            <v>NC</v>
          </cell>
          <cell r="E115" t="str">
            <v>28297</v>
          </cell>
          <cell r="F115" t="str">
            <v>Regional</v>
          </cell>
          <cell r="G115">
            <v>672</v>
          </cell>
        </row>
        <row r="116">
          <cell r="A116" t="str">
            <v>BEALER WHOLESALE INC</v>
          </cell>
          <cell r="B116" t="str">
            <v>7505 Statesville Rd</v>
          </cell>
          <cell r="C116" t="str">
            <v>Charlotte</v>
          </cell>
          <cell r="D116" t="str">
            <v>NC</v>
          </cell>
          <cell r="E116" t="str">
            <v>28269</v>
          </cell>
          <cell r="F116" t="str">
            <v>Mecklenburg</v>
          </cell>
          <cell r="G116">
            <v>180</v>
          </cell>
        </row>
        <row r="117">
          <cell r="A117" t="str">
            <v>BEAM CONSTRUCTION CO INC</v>
          </cell>
          <cell r="B117" t="str">
            <v>PO Box 129</v>
          </cell>
          <cell r="C117" t="str">
            <v>Cherryville</v>
          </cell>
          <cell r="D117" t="str">
            <v>NC</v>
          </cell>
          <cell r="E117" t="str">
            <v>28021</v>
          </cell>
          <cell r="F117" t="str">
            <v>Gaston</v>
          </cell>
          <cell r="G117">
            <v>160</v>
          </cell>
        </row>
        <row r="118">
          <cell r="A118" t="str">
            <v>BEAZER HOMES</v>
          </cell>
          <cell r="B118" t="str">
            <v>1300 South Blvd, Suite K</v>
          </cell>
          <cell r="C118" t="str">
            <v>Charlotte</v>
          </cell>
          <cell r="D118" t="str">
            <v>NC</v>
          </cell>
          <cell r="E118" t="str">
            <v>28203</v>
          </cell>
          <cell r="F118" t="str">
            <v>Mecklenburg</v>
          </cell>
          <cell r="G118">
            <v>152</v>
          </cell>
        </row>
        <row r="119">
          <cell r="A119" t="str">
            <v>BECK IMPORTS</v>
          </cell>
          <cell r="B119" t="str">
            <v>5141 E Independence Blvd</v>
          </cell>
          <cell r="C119" t="str">
            <v>Charlotte</v>
          </cell>
          <cell r="D119" t="str">
            <v>NC</v>
          </cell>
          <cell r="E119" t="str">
            <v>28212</v>
          </cell>
          <cell r="F119" t="str">
            <v>Mecklenburg</v>
          </cell>
          <cell r="G119">
            <v>140</v>
          </cell>
        </row>
        <row r="120">
          <cell r="A120" t="str">
            <v>BED BATH &amp; BEYOND</v>
          </cell>
          <cell r="B120" t="str">
            <v>650 Liberty Ave</v>
          </cell>
          <cell r="C120" t="str">
            <v>Union</v>
          </cell>
          <cell r="D120" t="str">
            <v>NJ</v>
          </cell>
          <cell r="E120" t="str">
            <v>07083</v>
          </cell>
          <cell r="F120" t="str">
            <v>Regional</v>
          </cell>
          <cell r="G120">
            <v>300</v>
          </cell>
        </row>
        <row r="121">
          <cell r="A121" t="str">
            <v>BELAIRE HEALTH CARE CENTER INC</v>
          </cell>
          <cell r="B121" t="str">
            <v>2065 Lyon St</v>
          </cell>
          <cell r="C121" t="str">
            <v>Gastonia</v>
          </cell>
          <cell r="D121" t="str">
            <v>NC</v>
          </cell>
          <cell r="E121" t="str">
            <v>28052</v>
          </cell>
          <cell r="F121" t="str">
            <v>Gaston</v>
          </cell>
          <cell r="G121">
            <v>140</v>
          </cell>
        </row>
        <row r="122">
          <cell r="A122" t="str">
            <v>BELDING HAUSMAN INC</v>
          </cell>
          <cell r="B122" t="str">
            <v>2130 E Main St</v>
          </cell>
          <cell r="C122" t="str">
            <v>Lincolnton</v>
          </cell>
          <cell r="D122" t="str">
            <v>NC</v>
          </cell>
          <cell r="E122" t="str">
            <v>28092</v>
          </cell>
          <cell r="F122" t="str">
            <v>Lincoln</v>
          </cell>
          <cell r="G122">
            <v>150</v>
          </cell>
        </row>
        <row r="123">
          <cell r="A123" t="str">
            <v>BELK INC</v>
          </cell>
          <cell r="B123" t="str">
            <v>2801 W Tyvola Rd</v>
          </cell>
          <cell r="C123" t="str">
            <v>Charlotte</v>
          </cell>
          <cell r="D123" t="str">
            <v>NC</v>
          </cell>
          <cell r="E123" t="str">
            <v>28217</v>
          </cell>
          <cell r="F123" t="str">
            <v>Regional</v>
          </cell>
          <cell r="G123">
            <v>2700</v>
          </cell>
        </row>
        <row r="124">
          <cell r="A124" t="str">
            <v>BELMONT ABBEY COLLEGE</v>
          </cell>
          <cell r="B124" t="str">
            <v>100 Belmont-Mount Holly Rd</v>
          </cell>
          <cell r="C124" t="str">
            <v>Belmont</v>
          </cell>
          <cell r="D124" t="str">
            <v>NC</v>
          </cell>
          <cell r="E124" t="str">
            <v>28012</v>
          </cell>
          <cell r="F124" t="str">
            <v>Gaston</v>
          </cell>
          <cell r="G124">
            <v>130</v>
          </cell>
        </row>
        <row r="125">
          <cell r="A125" t="str">
            <v>BERNHARDT INDUSTRIES INC</v>
          </cell>
          <cell r="B125" t="str">
            <v>PO Box 2029</v>
          </cell>
          <cell r="C125" t="str">
            <v>Shelby</v>
          </cell>
          <cell r="D125" t="str">
            <v>NC</v>
          </cell>
          <cell r="E125" t="str">
            <v>28151</v>
          </cell>
          <cell r="F125" t="str">
            <v>Regional</v>
          </cell>
          <cell r="G125">
            <v>232</v>
          </cell>
        </row>
        <row r="126">
          <cell r="A126" t="str">
            <v>BERRY TRI-PLAS CORP</v>
          </cell>
          <cell r="B126" t="str">
            <v>3414 Wesley Chapel Stouts Rd</v>
          </cell>
          <cell r="C126" t="str">
            <v>Monroe</v>
          </cell>
          <cell r="D126" t="str">
            <v>NC</v>
          </cell>
          <cell r="E126" t="str">
            <v>28110</v>
          </cell>
          <cell r="F126" t="str">
            <v>Union</v>
          </cell>
          <cell r="G126">
            <v>200</v>
          </cell>
        </row>
        <row r="127">
          <cell r="A127" t="str">
            <v>BESAM AUTOMATED ENTRANCE SYSTEMS</v>
          </cell>
          <cell r="B127" t="str">
            <v>1900 Airport Rd</v>
          </cell>
          <cell r="C127" t="str">
            <v>Monroe</v>
          </cell>
          <cell r="D127" t="str">
            <v>NC</v>
          </cell>
          <cell r="E127" t="str">
            <v>28110</v>
          </cell>
          <cell r="F127" t="str">
            <v>Union</v>
          </cell>
          <cell r="G127">
            <v>100</v>
          </cell>
        </row>
        <row r="128">
          <cell r="A128" t="str">
            <v>BEST BUY CO INC</v>
          </cell>
          <cell r="B128" t="str">
            <v>7421 E Independence Blvd</v>
          </cell>
          <cell r="C128" t="str">
            <v>Charlotte</v>
          </cell>
          <cell r="D128" t="str">
            <v>NC</v>
          </cell>
          <cell r="E128" t="str">
            <v>28227</v>
          </cell>
          <cell r="F128" t="str">
            <v>Regional</v>
          </cell>
          <cell r="G128">
            <v>850</v>
          </cell>
        </row>
        <row r="129">
          <cell r="A129" t="str">
            <v>BEST WESTERN</v>
          </cell>
          <cell r="B129" t="str">
            <v>6201 N 24th Parkway</v>
          </cell>
          <cell r="C129" t="str">
            <v>Phoenix</v>
          </cell>
          <cell r="D129" t="str">
            <v>AZ</v>
          </cell>
          <cell r="E129" t="str">
            <v>85016</v>
          </cell>
          <cell r="F129" t="str">
            <v>Regional</v>
          </cell>
          <cell r="G129">
            <v>1500</v>
          </cell>
        </row>
        <row r="130">
          <cell r="A130" t="str">
            <v>BESTSWEET INC</v>
          </cell>
          <cell r="B130" t="str">
            <v>PO Box 329</v>
          </cell>
          <cell r="C130" t="str">
            <v>Mooresville</v>
          </cell>
          <cell r="D130" t="str">
            <v>NC</v>
          </cell>
          <cell r="E130" t="str">
            <v>28115</v>
          </cell>
          <cell r="F130" t="str">
            <v>Iredell</v>
          </cell>
          <cell r="G130">
            <v>260</v>
          </cell>
        </row>
        <row r="131">
          <cell r="A131" t="str">
            <v>BETCO INC</v>
          </cell>
          <cell r="B131" t="str">
            <v>PO Box 1650</v>
          </cell>
          <cell r="C131" t="str">
            <v>Statesville</v>
          </cell>
          <cell r="D131" t="str">
            <v>NC</v>
          </cell>
          <cell r="E131" t="str">
            <v>28687</v>
          </cell>
          <cell r="F131" t="str">
            <v>Iredell</v>
          </cell>
          <cell r="G131">
            <v>175</v>
          </cell>
        </row>
        <row r="132">
          <cell r="A132" t="str">
            <v>BETHLEHEM CENTER OF CHARLOTTE INC</v>
          </cell>
          <cell r="B132" t="str">
            <v>2705 Baltimore Ave</v>
          </cell>
          <cell r="C132" t="str">
            <v>Charlotte</v>
          </cell>
          <cell r="D132" t="str">
            <v>NC</v>
          </cell>
          <cell r="E132" t="str">
            <v>28203</v>
          </cell>
          <cell r="F132" t="str">
            <v>Mecklenburg</v>
          </cell>
          <cell r="G132">
            <v>235</v>
          </cell>
        </row>
        <row r="133">
          <cell r="A133" t="str">
            <v>BEVERLY HEALTH CARE CHARLOTTE</v>
          </cell>
          <cell r="B133" t="str">
            <v>2616 E Fifth St</v>
          </cell>
          <cell r="C133" t="str">
            <v>Charlotte</v>
          </cell>
          <cell r="D133" t="str">
            <v>NC</v>
          </cell>
          <cell r="E133" t="str">
            <v>28204</v>
          </cell>
          <cell r="F133" t="str">
            <v>Regional</v>
          </cell>
          <cell r="G133">
            <v>290</v>
          </cell>
        </row>
        <row r="134">
          <cell r="A134" t="str">
            <v>BEVERLY KNITS INC</v>
          </cell>
          <cell r="B134" t="str">
            <v>PO Box 3736</v>
          </cell>
          <cell r="C134" t="str">
            <v>Gastonia</v>
          </cell>
          <cell r="D134" t="str">
            <v>NC</v>
          </cell>
          <cell r="E134" t="str">
            <v>28052</v>
          </cell>
          <cell r="F134" t="str">
            <v>Gaston</v>
          </cell>
          <cell r="G134">
            <v>130</v>
          </cell>
        </row>
        <row r="135">
          <cell r="A135" t="str">
            <v>BILLY GRAHAM EVANGELISTIC ASSOCIATION</v>
          </cell>
          <cell r="B135" t="str">
            <v>1 Billy Graham Pkwy</v>
          </cell>
          <cell r="C135" t="str">
            <v>Charlotte</v>
          </cell>
          <cell r="D135" t="str">
            <v>NC</v>
          </cell>
          <cell r="E135" t="str">
            <v>28201</v>
          </cell>
          <cell r="F135" t="str">
            <v>Mecklenburg</v>
          </cell>
          <cell r="G135">
            <v>400</v>
          </cell>
        </row>
        <row r="136">
          <cell r="A136" t="str">
            <v>BI-LO LLC</v>
          </cell>
          <cell r="B136" t="str">
            <v>PO Box 99</v>
          </cell>
          <cell r="C136" t="str">
            <v>Mauldin</v>
          </cell>
          <cell r="D136" t="str">
            <v>SC</v>
          </cell>
          <cell r="E136" t="str">
            <v>29662</v>
          </cell>
          <cell r="F136" t="str">
            <v>Regional</v>
          </cell>
          <cell r="G136">
            <v>2538</v>
          </cell>
        </row>
        <row r="137">
          <cell r="A137" t="str">
            <v>BLACK &amp; DECKER OF THE CAROLINAS</v>
          </cell>
          <cell r="B137" t="str">
            <v>4041 Pleasant Rd</v>
          </cell>
          <cell r="C137" t="str">
            <v>Fort Mill</v>
          </cell>
          <cell r="D137" t="str">
            <v>SC</v>
          </cell>
          <cell r="E137" t="str">
            <v>29708</v>
          </cell>
          <cell r="F137" t="str">
            <v>Regional</v>
          </cell>
          <cell r="G137">
            <v>500</v>
          </cell>
        </row>
        <row r="138">
          <cell r="A138" t="str">
            <v>BLAKE HOTEL, THE</v>
          </cell>
          <cell r="B138" t="str">
            <v>555 S McDowell St</v>
          </cell>
          <cell r="C138" t="str">
            <v>Charlotte</v>
          </cell>
          <cell r="D138" t="str">
            <v>NC</v>
          </cell>
          <cell r="E138" t="str">
            <v>28204</v>
          </cell>
          <cell r="F138" t="str">
            <v>Mecklenburg</v>
          </cell>
          <cell r="G138">
            <v>150</v>
          </cell>
        </row>
        <row r="139">
          <cell r="A139" t="str">
            <v>BLOOMSBURG MILLS INC</v>
          </cell>
          <cell r="B139" t="str">
            <v>3000 Stitt St</v>
          </cell>
          <cell r="C139" t="str">
            <v>Monroe</v>
          </cell>
          <cell r="D139" t="str">
            <v>NC</v>
          </cell>
          <cell r="E139" t="str">
            <v>28110</v>
          </cell>
          <cell r="F139" t="str">
            <v>Union</v>
          </cell>
          <cell r="G139">
            <v>115</v>
          </cell>
        </row>
        <row r="140">
          <cell r="A140" t="str">
            <v>BLUM INC</v>
          </cell>
          <cell r="B140" t="str">
            <v>7733 Old Plank Rd</v>
          </cell>
          <cell r="C140" t="str">
            <v>Stanley</v>
          </cell>
          <cell r="D140" t="str">
            <v>NC</v>
          </cell>
          <cell r="E140" t="str">
            <v>28164</v>
          </cell>
          <cell r="F140" t="str">
            <v>Lincoln</v>
          </cell>
          <cell r="G140">
            <v>400</v>
          </cell>
        </row>
        <row r="141">
          <cell r="A141" t="str">
            <v>BLUMENTHAL CENTER</v>
          </cell>
          <cell r="B141" t="str">
            <v>130 N Tryon St</v>
          </cell>
          <cell r="C141" t="str">
            <v>Charlotte</v>
          </cell>
          <cell r="D141" t="str">
            <v>NC</v>
          </cell>
          <cell r="E141" t="str">
            <v>28202</v>
          </cell>
          <cell r="F141" t="str">
            <v>Mecklenburg</v>
          </cell>
          <cell r="G141">
            <v>236</v>
          </cell>
        </row>
        <row r="142">
          <cell r="A142" t="str">
            <v>BLYTHE CONSTRUCTION INC</v>
          </cell>
          <cell r="B142" t="str">
            <v>PO Box 31635</v>
          </cell>
          <cell r="C142" t="str">
            <v>Charlotte</v>
          </cell>
          <cell r="D142" t="str">
            <v>NC</v>
          </cell>
          <cell r="E142" t="str">
            <v>28231</v>
          </cell>
          <cell r="F142" t="str">
            <v>Mecklenburg</v>
          </cell>
          <cell r="G142">
            <v>450</v>
          </cell>
        </row>
        <row r="143">
          <cell r="A143" t="str">
            <v>BLYTHE DEVELOPMENT CO</v>
          </cell>
          <cell r="B143" t="str">
            <v>1415 E Westinghouse Blvd</v>
          </cell>
          <cell r="C143" t="str">
            <v>Charlotte</v>
          </cell>
          <cell r="D143" t="str">
            <v>NC</v>
          </cell>
          <cell r="E143" t="str">
            <v>28273</v>
          </cell>
          <cell r="F143" t="str">
            <v>Mecklenburg</v>
          </cell>
          <cell r="G143">
            <v>600</v>
          </cell>
        </row>
        <row r="144">
          <cell r="A144" t="str">
            <v>BOB EVANS</v>
          </cell>
          <cell r="B144" t="str">
            <v>3776 S High St</v>
          </cell>
          <cell r="C144" t="str">
            <v>Columbus</v>
          </cell>
          <cell r="D144" t="str">
            <v>OH</v>
          </cell>
          <cell r="E144" t="str">
            <v>43207</v>
          </cell>
          <cell r="F144" t="str">
            <v>Regional</v>
          </cell>
          <cell r="G144">
            <v>250</v>
          </cell>
        </row>
        <row r="145">
          <cell r="A145" t="str">
            <v>BOBCATS BASKETBALL LLC</v>
          </cell>
          <cell r="B145" t="str">
            <v>129 W Trade St, Suite 700</v>
          </cell>
          <cell r="C145" t="str">
            <v>Charlotte</v>
          </cell>
          <cell r="D145" t="str">
            <v>NC</v>
          </cell>
          <cell r="E145" t="str">
            <v>28202</v>
          </cell>
          <cell r="F145" t="str">
            <v>Mecklenburg</v>
          </cell>
          <cell r="G145">
            <v>204</v>
          </cell>
        </row>
        <row r="146">
          <cell r="A146" t="str">
            <v>BOGGS PAVING</v>
          </cell>
          <cell r="B146" t="str">
            <v>PO Box 1609</v>
          </cell>
          <cell r="C146" t="str">
            <v>Monroe</v>
          </cell>
          <cell r="D146" t="str">
            <v>NC</v>
          </cell>
          <cell r="E146">
            <v>28111</v>
          </cell>
          <cell r="F146" t="str">
            <v>Union</v>
          </cell>
          <cell r="G146">
            <v>300</v>
          </cell>
        </row>
        <row r="147">
          <cell r="A147" t="str">
            <v>BOJANGLES' RESTAURANTS INC</v>
          </cell>
          <cell r="B147" t="str">
            <v>PO Box 240239</v>
          </cell>
          <cell r="C147" t="str">
            <v>Charlotte</v>
          </cell>
          <cell r="D147" t="str">
            <v>NC</v>
          </cell>
          <cell r="E147" t="str">
            <v>28224</v>
          </cell>
          <cell r="F147" t="str">
            <v>Regional</v>
          </cell>
          <cell r="G147">
            <v>1800</v>
          </cell>
        </row>
        <row r="148">
          <cell r="A148" t="str">
            <v>BONDED LOGISTICS INC</v>
          </cell>
          <cell r="B148" t="str">
            <v>PO Box 480203</v>
          </cell>
          <cell r="C148" t="str">
            <v>Charlotte</v>
          </cell>
          <cell r="D148" t="str">
            <v>NC</v>
          </cell>
          <cell r="E148" t="str">
            <v>28269</v>
          </cell>
          <cell r="F148" t="str">
            <v>Mecklenburg</v>
          </cell>
          <cell r="G148">
            <v>100</v>
          </cell>
        </row>
        <row r="149">
          <cell r="A149" t="str">
            <v>BONITZ FLOORING GROUP</v>
          </cell>
          <cell r="B149" t="str">
            <v>4539 Enterprise Dr NW</v>
          </cell>
          <cell r="C149" t="str">
            <v>Concord</v>
          </cell>
          <cell r="D149" t="str">
            <v>NC</v>
          </cell>
          <cell r="E149" t="str">
            <v>28027</v>
          </cell>
          <cell r="F149" t="str">
            <v>Cabarrus</v>
          </cell>
          <cell r="G149">
            <v>260</v>
          </cell>
        </row>
        <row r="150">
          <cell r="A150" t="str">
            <v>BORAL BRICKS INC</v>
          </cell>
          <cell r="B150" t="str">
            <v>PO Box 1249</v>
          </cell>
          <cell r="C150" t="str">
            <v>Salisbury</v>
          </cell>
          <cell r="D150" t="str">
            <v>NC</v>
          </cell>
          <cell r="E150" t="str">
            <v>28145</v>
          </cell>
          <cell r="F150" t="str">
            <v>Rowan</v>
          </cell>
          <cell r="G150">
            <v>130</v>
          </cell>
        </row>
        <row r="151">
          <cell r="A151" t="str">
            <v>BORAL BRICKS INC, VAN WYCK PLANT</v>
          </cell>
          <cell r="B151" t="str">
            <v>PO Box 99</v>
          </cell>
          <cell r="C151" t="str">
            <v>Van Wyck</v>
          </cell>
          <cell r="D151" t="str">
            <v>SC</v>
          </cell>
          <cell r="E151" t="str">
            <v>29744</v>
          </cell>
          <cell r="F151" t="str">
            <v>Lancaster</v>
          </cell>
          <cell r="G151">
            <v>100</v>
          </cell>
        </row>
        <row r="152">
          <cell r="A152" t="str">
            <v>BORDERS GROUP INC</v>
          </cell>
          <cell r="B152" t="str">
            <v>100 Phoenix Dr</v>
          </cell>
          <cell r="C152" t="str">
            <v>Ann Arbor</v>
          </cell>
          <cell r="D152" t="str">
            <v>MI</v>
          </cell>
          <cell r="E152" t="str">
            <v>48108</v>
          </cell>
          <cell r="F152" t="str">
            <v>Regional</v>
          </cell>
          <cell r="G152">
            <v>210</v>
          </cell>
        </row>
        <row r="153">
          <cell r="A153" t="str">
            <v>BOSCH REXROTH CORP</v>
          </cell>
          <cell r="B153" t="str">
            <v>14001 S Lakes Dr</v>
          </cell>
          <cell r="C153" t="str">
            <v>Charlotte</v>
          </cell>
          <cell r="D153" t="str">
            <v>NC</v>
          </cell>
          <cell r="E153" t="str">
            <v>28273</v>
          </cell>
          <cell r="F153" t="str">
            <v>Mecklenburg</v>
          </cell>
          <cell r="G153">
            <v>150</v>
          </cell>
        </row>
        <row r="154">
          <cell r="A154" t="str">
            <v>BOSTON GEAR</v>
          </cell>
          <cell r="B154" t="str">
            <v>701 Carrier Dr</v>
          </cell>
          <cell r="C154" t="str">
            <v>Charlotte</v>
          </cell>
          <cell r="D154" t="str">
            <v>NC</v>
          </cell>
          <cell r="E154" t="str">
            <v>28216</v>
          </cell>
          <cell r="F154" t="str">
            <v>Mecklenburg</v>
          </cell>
          <cell r="G154">
            <v>180</v>
          </cell>
        </row>
        <row r="155">
          <cell r="A155" t="str">
            <v>BOVIS LEND LEASE</v>
          </cell>
          <cell r="B155" t="str">
            <v>2550 W Tyvola Rd, Suite 600</v>
          </cell>
          <cell r="C155" t="str">
            <v>Charlotte</v>
          </cell>
          <cell r="D155" t="str">
            <v>NC</v>
          </cell>
          <cell r="E155" t="str">
            <v>28217</v>
          </cell>
          <cell r="F155" t="str">
            <v>Mecklenburg</v>
          </cell>
          <cell r="G155">
            <v>254</v>
          </cell>
        </row>
        <row r="156">
          <cell r="A156" t="str">
            <v>BOWATER INC</v>
          </cell>
          <cell r="B156" t="str">
            <v>PO Box 7</v>
          </cell>
          <cell r="C156" t="str">
            <v>Catawba</v>
          </cell>
          <cell r="D156" t="str">
            <v>SC</v>
          </cell>
          <cell r="E156" t="str">
            <v>29704</v>
          </cell>
          <cell r="F156" t="str">
            <v>York</v>
          </cell>
          <cell r="G156">
            <v>1040</v>
          </cell>
        </row>
        <row r="157">
          <cell r="A157" t="str">
            <v>BOWERS FIBERS INC</v>
          </cell>
          <cell r="B157" t="str">
            <v>4001 Yancey Rd</v>
          </cell>
          <cell r="C157" t="str">
            <v>Charlotte</v>
          </cell>
          <cell r="D157" t="str">
            <v>NC</v>
          </cell>
          <cell r="E157" t="str">
            <v>28217</v>
          </cell>
          <cell r="F157" t="str">
            <v>Mecklenburg</v>
          </cell>
          <cell r="G157">
            <v>100</v>
          </cell>
        </row>
        <row r="158">
          <cell r="A158" t="str">
            <v>BOY SCOUTS OF AMERICA</v>
          </cell>
          <cell r="B158" t="str">
            <v>PO Box 7143</v>
          </cell>
          <cell r="C158" t="str">
            <v>Charlotte</v>
          </cell>
          <cell r="D158" t="str">
            <v>NC</v>
          </cell>
          <cell r="E158" t="str">
            <v>28241</v>
          </cell>
          <cell r="F158" t="str">
            <v>Mecklenburg</v>
          </cell>
          <cell r="G158">
            <v>185</v>
          </cell>
        </row>
        <row r="159">
          <cell r="A159" t="str">
            <v>BRADINGTON-YOUNG LLC</v>
          </cell>
          <cell r="B159" t="str">
            <v>PO Box 487</v>
          </cell>
          <cell r="C159" t="str">
            <v>Cherryville</v>
          </cell>
          <cell r="D159" t="str">
            <v>NC</v>
          </cell>
          <cell r="E159" t="str">
            <v>28021</v>
          </cell>
          <cell r="F159" t="str">
            <v>Regional</v>
          </cell>
          <cell r="G159">
            <v>482</v>
          </cell>
        </row>
        <row r="160">
          <cell r="A160" t="str">
            <v>BRIAN CENTER HEALTH &amp; REHABILITATION</v>
          </cell>
          <cell r="B160" t="str">
            <v>5945 Reddman Rd, Suite 100</v>
          </cell>
          <cell r="C160" t="str">
            <v>Charlotte</v>
          </cell>
          <cell r="D160" t="str">
            <v>NC</v>
          </cell>
          <cell r="E160" t="str">
            <v>28212</v>
          </cell>
          <cell r="F160" t="str">
            <v>Regional</v>
          </cell>
          <cell r="G160">
            <v>245</v>
          </cell>
        </row>
        <row r="161">
          <cell r="A161" t="str">
            <v>BRINKER INTERNATIONAL</v>
          </cell>
          <cell r="B161" t="str">
            <v>6820 LBJ Freeway</v>
          </cell>
          <cell r="C161" t="str">
            <v>Dallas</v>
          </cell>
          <cell r="D161" t="str">
            <v>TX</v>
          </cell>
          <cell r="E161" t="str">
            <v>72540</v>
          </cell>
          <cell r="F161" t="str">
            <v>Regional</v>
          </cell>
          <cell r="G161">
            <v>1190</v>
          </cell>
        </row>
        <row r="162">
          <cell r="A162" t="str">
            <v>BRITAX CHILD SAFETY INC</v>
          </cell>
          <cell r="B162" t="str">
            <v>13501 South Ridge Dr</v>
          </cell>
          <cell r="C162" t="str">
            <v>Charlotte</v>
          </cell>
          <cell r="D162" t="str">
            <v>NC</v>
          </cell>
          <cell r="E162" t="str">
            <v>28273</v>
          </cell>
          <cell r="F162" t="str">
            <v>Mecklenburg</v>
          </cell>
          <cell r="G162">
            <v>100</v>
          </cell>
        </row>
        <row r="163">
          <cell r="A163" t="str">
            <v>BRITTHAVEN OF CHARLOTTE</v>
          </cell>
          <cell r="B163" t="str">
            <v>9200 Glenwater Dr</v>
          </cell>
          <cell r="C163" t="str">
            <v>Charlotte</v>
          </cell>
          <cell r="D163" t="str">
            <v>NC</v>
          </cell>
          <cell r="E163" t="str">
            <v>28262</v>
          </cell>
          <cell r="F163" t="str">
            <v>Mecklenburg</v>
          </cell>
          <cell r="G163">
            <v>250</v>
          </cell>
        </row>
        <row r="164">
          <cell r="A164" t="str">
            <v>BRITTHAVEN OF THE PIEDMONT</v>
          </cell>
          <cell r="B164" t="str">
            <v>PO Box 1250</v>
          </cell>
          <cell r="C164" t="str">
            <v>Albemarle</v>
          </cell>
          <cell r="D164" t="str">
            <v>NC</v>
          </cell>
          <cell r="E164" t="str">
            <v>28002</v>
          </cell>
          <cell r="F164" t="str">
            <v>Stanly</v>
          </cell>
          <cell r="G164">
            <v>220</v>
          </cell>
        </row>
        <row r="165">
          <cell r="A165" t="str">
            <v>BROADSPIRE SERVICES INC</v>
          </cell>
          <cell r="B165" t="str">
            <v>PO Box 15909</v>
          </cell>
          <cell r="C165" t="str">
            <v>Charlotte</v>
          </cell>
          <cell r="D165" t="str">
            <v>NC</v>
          </cell>
          <cell r="E165" t="str">
            <v>28219</v>
          </cell>
          <cell r="F165" t="str">
            <v>Mecklenburg</v>
          </cell>
          <cell r="G165">
            <v>250</v>
          </cell>
        </row>
        <row r="166">
          <cell r="A166" t="str">
            <v>BROOKS EQUIPMENT CO INC</v>
          </cell>
          <cell r="B166" t="str">
            <v>10926 David Taylor Dr</v>
          </cell>
          <cell r="C166" t="str">
            <v>Charlotte</v>
          </cell>
          <cell r="D166" t="str">
            <v>NC</v>
          </cell>
          <cell r="E166" t="str">
            <v>28262</v>
          </cell>
          <cell r="F166" t="str">
            <v>Mecklenburg</v>
          </cell>
          <cell r="G166">
            <v>115</v>
          </cell>
        </row>
        <row r="167">
          <cell r="A167" t="str">
            <v>BROOKS FOOD GROUP</v>
          </cell>
          <cell r="B167" t="str">
            <v>2701 Simpson St</v>
          </cell>
          <cell r="C167" t="str">
            <v>Monroe</v>
          </cell>
          <cell r="D167" t="str">
            <v>NC</v>
          </cell>
          <cell r="E167" t="str">
            <v>28112</v>
          </cell>
          <cell r="F167" t="str">
            <v>Union</v>
          </cell>
          <cell r="G167">
            <v>300</v>
          </cell>
        </row>
        <row r="168">
          <cell r="A168" t="str">
            <v>BROYHILL FURNITURE INDUSTRIES INC</v>
          </cell>
          <cell r="B168" t="str">
            <v>3457 Hwy 90 E</v>
          </cell>
          <cell r="C168" t="str">
            <v>Taylorsville</v>
          </cell>
          <cell r="D168" t="str">
            <v>NC</v>
          </cell>
          <cell r="E168" t="str">
            <v>28681</v>
          </cell>
          <cell r="F168" t="str">
            <v>Alexander</v>
          </cell>
          <cell r="G168">
            <v>333</v>
          </cell>
        </row>
        <row r="169">
          <cell r="A169" t="str">
            <v>BRYANT ELECTRIC SUPPLY INC</v>
          </cell>
          <cell r="B169" t="str">
            <v>PO Box 1000</v>
          </cell>
          <cell r="C169" t="str">
            <v>Lowell</v>
          </cell>
          <cell r="D169" t="str">
            <v>NC</v>
          </cell>
          <cell r="E169" t="str">
            <v>28098</v>
          </cell>
          <cell r="F169" t="str">
            <v>Gaston</v>
          </cell>
          <cell r="G169">
            <v>100</v>
          </cell>
        </row>
        <row r="170">
          <cell r="A170" t="str">
            <v>BSN MEDICAL INC</v>
          </cell>
          <cell r="B170" t="str">
            <v>5825 Carnegie Blvd</v>
          </cell>
          <cell r="C170" t="str">
            <v>Charlotte</v>
          </cell>
          <cell r="D170" t="str">
            <v>NC</v>
          </cell>
          <cell r="E170" t="str">
            <v>28209</v>
          </cell>
          <cell r="F170" t="str">
            <v>Mecklenburg</v>
          </cell>
          <cell r="G170">
            <v>300</v>
          </cell>
        </row>
        <row r="171">
          <cell r="A171" t="str">
            <v>BUCKEYE FIRE EQUIPMENT CO</v>
          </cell>
          <cell r="B171" t="str">
            <v>PO Box 428</v>
          </cell>
          <cell r="C171" t="str">
            <v>Kings Mountain</v>
          </cell>
          <cell r="D171" t="str">
            <v>NC</v>
          </cell>
          <cell r="E171" t="str">
            <v>28086</v>
          </cell>
          <cell r="F171" t="str">
            <v>Cleveland</v>
          </cell>
          <cell r="G171">
            <v>200</v>
          </cell>
        </row>
        <row r="172">
          <cell r="A172" t="str">
            <v>BUCKEYE TECHNOLOGIES INC</v>
          </cell>
          <cell r="B172" t="str">
            <v>100 Buckeye Dr</v>
          </cell>
          <cell r="C172" t="str">
            <v>Mount Holly</v>
          </cell>
          <cell r="D172" t="str">
            <v>NC</v>
          </cell>
          <cell r="E172" t="str">
            <v>28120</v>
          </cell>
          <cell r="F172" t="str">
            <v>Gaston</v>
          </cell>
          <cell r="G172">
            <v>110</v>
          </cell>
        </row>
        <row r="173">
          <cell r="A173" t="str">
            <v>BUDD GROUP</v>
          </cell>
          <cell r="B173" t="str">
            <v>1000 Amble Dr</v>
          </cell>
          <cell r="C173" t="str">
            <v>Charlotte</v>
          </cell>
          <cell r="D173" t="str">
            <v>NC</v>
          </cell>
          <cell r="E173" t="str">
            <v>28206</v>
          </cell>
          <cell r="F173" t="str">
            <v>Mecklenburg</v>
          </cell>
          <cell r="G173">
            <v>300</v>
          </cell>
        </row>
        <row r="174">
          <cell r="A174" t="str">
            <v>BUILDER'S FIRST SOURCE</v>
          </cell>
          <cell r="B174" t="str">
            <v>7770 Caldwell Rd</v>
          </cell>
          <cell r="C174" t="str">
            <v>Harrisburg</v>
          </cell>
          <cell r="D174" t="str">
            <v>NC</v>
          </cell>
          <cell r="E174" t="str">
            <v>28075</v>
          </cell>
          <cell r="F174" t="str">
            <v>Cabarrus</v>
          </cell>
          <cell r="G174">
            <v>225</v>
          </cell>
        </row>
        <row r="175">
          <cell r="A175" t="str">
            <v>BUILDING CENTRE INC</v>
          </cell>
          <cell r="B175" t="str">
            <v>PO Box 357</v>
          </cell>
          <cell r="C175" t="str">
            <v>Pineville</v>
          </cell>
          <cell r="D175" t="str">
            <v>NC</v>
          </cell>
          <cell r="E175" t="str">
            <v>28134</v>
          </cell>
          <cell r="F175" t="str">
            <v>Mecklenburg</v>
          </cell>
          <cell r="G175">
            <v>150</v>
          </cell>
        </row>
        <row r="176">
          <cell r="A176" t="str">
            <v>BURGER KING CORP</v>
          </cell>
          <cell r="B176" t="str">
            <v>5505 Blue Lagoon</v>
          </cell>
          <cell r="C176" t="str">
            <v>Miami</v>
          </cell>
          <cell r="D176" t="str">
            <v>FL</v>
          </cell>
          <cell r="E176" t="str">
            <v>33126</v>
          </cell>
          <cell r="F176" t="str">
            <v>Regional</v>
          </cell>
          <cell r="G176">
            <v>1533</v>
          </cell>
        </row>
        <row r="177">
          <cell r="A177" t="str">
            <v>BURKE INTERNATIONAL TOURS INC</v>
          </cell>
          <cell r="B177" t="str">
            <v>4643 S Hwy 16</v>
          </cell>
          <cell r="C177" t="str">
            <v>Maiden</v>
          </cell>
          <cell r="D177" t="str">
            <v>NC</v>
          </cell>
          <cell r="E177" t="str">
            <v>28650</v>
          </cell>
          <cell r="F177" t="str">
            <v>Catawba</v>
          </cell>
          <cell r="G177">
            <v>125</v>
          </cell>
        </row>
        <row r="178">
          <cell r="A178" t="str">
            <v>BURLAN CORP</v>
          </cell>
          <cell r="B178" t="str">
            <v>PO Box 12336</v>
          </cell>
          <cell r="C178" t="str">
            <v>Gastonia</v>
          </cell>
          <cell r="D178" t="str">
            <v>NC</v>
          </cell>
          <cell r="E178" t="str">
            <v>28052</v>
          </cell>
          <cell r="F178" t="str">
            <v>Gaston</v>
          </cell>
          <cell r="G178">
            <v>114</v>
          </cell>
        </row>
        <row r="179">
          <cell r="A179" t="str">
            <v>BYRD'S GROUP</v>
          </cell>
          <cell r="B179" t="str">
            <v>PO Box 44130</v>
          </cell>
          <cell r="C179" t="str">
            <v>Charlotte</v>
          </cell>
          <cell r="D179" t="str">
            <v>NC</v>
          </cell>
          <cell r="E179" t="str">
            <v>28215</v>
          </cell>
          <cell r="F179" t="str">
            <v>Mecklenburg</v>
          </cell>
          <cell r="G179">
            <v>135</v>
          </cell>
        </row>
        <row r="180">
          <cell r="A180" t="str">
            <v>CABARRUS COUNTY</v>
          </cell>
          <cell r="B180" t="str">
            <v>PO Box 707</v>
          </cell>
          <cell r="C180" t="str">
            <v>Concord</v>
          </cell>
          <cell r="D180" t="str">
            <v>NC</v>
          </cell>
          <cell r="E180" t="str">
            <v>28026</v>
          </cell>
          <cell r="F180" t="str">
            <v>Cabarrus</v>
          </cell>
          <cell r="G180">
            <v>775</v>
          </cell>
        </row>
        <row r="181">
          <cell r="A181" t="str">
            <v>CABARRUS COUNTY SCHOOLS</v>
          </cell>
          <cell r="B181" t="str">
            <v>PO Box 388</v>
          </cell>
          <cell r="C181" t="str">
            <v>Concord</v>
          </cell>
          <cell r="D181" t="str">
            <v>NC</v>
          </cell>
          <cell r="E181" t="str">
            <v>28026</v>
          </cell>
          <cell r="F181" t="str">
            <v>Cabarrus</v>
          </cell>
          <cell r="G181">
            <v>3500</v>
          </cell>
        </row>
        <row r="182">
          <cell r="A182" t="str">
            <v>CABARRUS FAMILY MEDICINE</v>
          </cell>
          <cell r="B182" t="str">
            <v>270 Copperfield Blvd, Suite 201</v>
          </cell>
          <cell r="C182" t="str">
            <v>Concord</v>
          </cell>
          <cell r="D182" t="str">
            <v>NC</v>
          </cell>
          <cell r="E182" t="str">
            <v>28025</v>
          </cell>
          <cell r="F182" t="str">
            <v>Cabarrus</v>
          </cell>
          <cell r="G182">
            <v>239</v>
          </cell>
        </row>
        <row r="183">
          <cell r="A183" t="str">
            <v>CABARRUS HEALTH ALLIANCE</v>
          </cell>
          <cell r="B183" t="str">
            <v>1307 S Cannon Blvd</v>
          </cell>
          <cell r="C183" t="str">
            <v>Kannapolis</v>
          </cell>
          <cell r="D183" t="str">
            <v>NC</v>
          </cell>
          <cell r="E183" t="str">
            <v>28083</v>
          </cell>
          <cell r="F183" t="str">
            <v>Cabarrus</v>
          </cell>
          <cell r="G183">
            <v>250</v>
          </cell>
        </row>
        <row r="184">
          <cell r="A184" t="str">
            <v>CABARRUS PLASTICS INC</v>
          </cell>
          <cell r="B184" t="str">
            <v>2845 Armentrout Dr</v>
          </cell>
          <cell r="C184" t="str">
            <v>Concord</v>
          </cell>
          <cell r="D184" t="str">
            <v>NC</v>
          </cell>
          <cell r="E184" t="str">
            <v>28025</v>
          </cell>
          <cell r="F184" t="str">
            <v>Cabarrus</v>
          </cell>
          <cell r="G184">
            <v>120</v>
          </cell>
        </row>
        <row r="185">
          <cell r="A185" t="str">
            <v>CABOT WRENN</v>
          </cell>
          <cell r="B185" t="str">
            <v>PO Box 1767</v>
          </cell>
          <cell r="C185" t="str">
            <v>Hickory</v>
          </cell>
          <cell r="D185" t="str">
            <v>NC</v>
          </cell>
          <cell r="E185" t="str">
            <v>28603</v>
          </cell>
          <cell r="F185" t="str">
            <v>Catawba</v>
          </cell>
          <cell r="G185">
            <v>200</v>
          </cell>
        </row>
        <row r="186">
          <cell r="A186" t="str">
            <v>CADMUS/THE WHITEHALL GROUP</v>
          </cell>
          <cell r="B186" t="str">
            <v>2750 Whitehall Park Dr</v>
          </cell>
          <cell r="C186" t="str">
            <v>Charlotte</v>
          </cell>
          <cell r="D186" t="str">
            <v>NC</v>
          </cell>
          <cell r="E186" t="str">
            <v>28273</v>
          </cell>
          <cell r="F186" t="str">
            <v>Mecklenburg</v>
          </cell>
          <cell r="G186">
            <v>290</v>
          </cell>
        </row>
        <row r="187">
          <cell r="A187" t="str">
            <v>CADWALADER, WICKERSHAM &amp; TAFT</v>
          </cell>
          <cell r="B187" t="str">
            <v>227 W Trade St, Suite 2400</v>
          </cell>
          <cell r="C187" t="str">
            <v>Charlotte</v>
          </cell>
          <cell r="D187" t="str">
            <v>NC</v>
          </cell>
          <cell r="E187" t="str">
            <v>28202</v>
          </cell>
          <cell r="F187" t="str">
            <v>Mecklenburg</v>
          </cell>
          <cell r="G187">
            <v>201</v>
          </cell>
        </row>
        <row r="188">
          <cell r="A188" t="str">
            <v>CALVARY CHURCH</v>
          </cell>
          <cell r="B188" t="str">
            <v>5801 Pineville-Matthews Rd</v>
          </cell>
          <cell r="C188" t="str">
            <v>Charlotte</v>
          </cell>
          <cell r="D188" t="str">
            <v>NC</v>
          </cell>
          <cell r="E188" t="str">
            <v>28226</v>
          </cell>
          <cell r="F188" t="str">
            <v>Mecklenburg</v>
          </cell>
          <cell r="G188">
            <v>250</v>
          </cell>
        </row>
        <row r="189">
          <cell r="A189" t="str">
            <v>CAMEO FIBERS CORP</v>
          </cell>
          <cell r="B189" t="str">
            <v>PO Box 310</v>
          </cell>
          <cell r="C189" t="str">
            <v>Conover</v>
          </cell>
          <cell r="D189" t="str">
            <v>NC</v>
          </cell>
          <cell r="E189" t="str">
            <v>28613</v>
          </cell>
          <cell r="F189" t="str">
            <v>Catawba</v>
          </cell>
          <cell r="G189">
            <v>112</v>
          </cell>
        </row>
        <row r="190">
          <cell r="A190" t="str">
            <v>CAMFIL FARR INC</v>
          </cell>
          <cell r="B190" t="str">
            <v>PO Box 1779</v>
          </cell>
          <cell r="C190" t="str">
            <v>Conover</v>
          </cell>
          <cell r="D190" t="str">
            <v>NC</v>
          </cell>
          <cell r="E190" t="str">
            <v>28613</v>
          </cell>
          <cell r="F190" t="str">
            <v>Catawba</v>
          </cell>
          <cell r="G190">
            <v>100</v>
          </cell>
        </row>
        <row r="191">
          <cell r="A191" t="str">
            <v>CAM-FUL INDUSTRIES</v>
          </cell>
          <cell r="B191" t="str">
            <v>9800 Industrial Dr</v>
          </cell>
          <cell r="C191" t="str">
            <v>Pineville</v>
          </cell>
          <cell r="D191" t="str">
            <v>NC</v>
          </cell>
          <cell r="E191" t="str">
            <v>28134</v>
          </cell>
          <cell r="F191" t="str">
            <v>Mecklenburg</v>
          </cell>
          <cell r="G191">
            <v>100</v>
          </cell>
        </row>
        <row r="192">
          <cell r="A192" t="str">
            <v>CANAC LTD, USA</v>
          </cell>
          <cell r="B192" t="str">
            <v>607 Meacham Rd</v>
          </cell>
          <cell r="C192" t="str">
            <v>Statesville</v>
          </cell>
          <cell r="D192" t="str">
            <v>NC</v>
          </cell>
          <cell r="E192" t="str">
            <v>28677</v>
          </cell>
          <cell r="F192" t="str">
            <v>Iredell</v>
          </cell>
          <cell r="G192">
            <v>400</v>
          </cell>
        </row>
        <row r="193">
          <cell r="A193" t="str">
            <v>CANADIAN-AMERICAN TRANSPORTATION</v>
          </cell>
          <cell r="B193" t="str">
            <v>2665 Zion Church Rd</v>
          </cell>
          <cell r="C193" t="str">
            <v>Concord</v>
          </cell>
          <cell r="D193" t="str">
            <v>NC</v>
          </cell>
          <cell r="E193" t="str">
            <v>28025</v>
          </cell>
          <cell r="F193" t="str">
            <v>Cabarrus</v>
          </cell>
          <cell r="G193">
            <v>111</v>
          </cell>
        </row>
        <row r="194">
          <cell r="A194" t="str">
            <v>CANNON MEMORIAL YMCA</v>
          </cell>
          <cell r="B194" t="str">
            <v>101 YMCA Dr</v>
          </cell>
          <cell r="C194" t="str">
            <v>Kannapolis</v>
          </cell>
          <cell r="D194" t="str">
            <v>NC</v>
          </cell>
          <cell r="E194" t="str">
            <v>28081</v>
          </cell>
          <cell r="F194" t="str">
            <v>Cabarrus</v>
          </cell>
          <cell r="G194">
            <v>245</v>
          </cell>
        </row>
        <row r="195">
          <cell r="A195" t="str">
            <v>CANTEEN VENDING SERVICES</v>
          </cell>
          <cell r="B195" t="str">
            <v>3050 Tate Blvd SE</v>
          </cell>
          <cell r="C195" t="str">
            <v>Hickory</v>
          </cell>
          <cell r="D195" t="str">
            <v>NC</v>
          </cell>
          <cell r="E195" t="str">
            <v>28602</v>
          </cell>
          <cell r="F195" t="str">
            <v>Catawba</v>
          </cell>
          <cell r="G195">
            <v>243</v>
          </cell>
        </row>
        <row r="196">
          <cell r="A196" t="str">
            <v>CAPTIVA RESTAURANT GROUP</v>
          </cell>
          <cell r="B196" t="str">
            <v>17830 Statesville Rd</v>
          </cell>
          <cell r="C196" t="str">
            <v>Cornelius</v>
          </cell>
          <cell r="D196" t="str">
            <v>NC</v>
          </cell>
          <cell r="E196" t="str">
            <v>28031</v>
          </cell>
          <cell r="F196" t="str">
            <v>Regional</v>
          </cell>
          <cell r="G196">
            <v>150</v>
          </cell>
        </row>
        <row r="197">
          <cell r="A197" t="str">
            <v>CARAUSTAR CUSTOM PACKAGING GROUP</v>
          </cell>
          <cell r="B197" t="str">
            <v>8800 South Blvd</v>
          </cell>
          <cell r="C197" t="str">
            <v>Charlotte</v>
          </cell>
          <cell r="D197" t="str">
            <v>NC</v>
          </cell>
          <cell r="E197" t="str">
            <v>28273</v>
          </cell>
          <cell r="F197" t="str">
            <v>Regional</v>
          </cell>
          <cell r="G197">
            <v>284</v>
          </cell>
        </row>
        <row r="198">
          <cell r="A198" t="str">
            <v>CARDINAL FG CO</v>
          </cell>
          <cell r="B198" t="str">
            <v>342 Mooresville Blvd</v>
          </cell>
          <cell r="C198" t="str">
            <v>Mooresville</v>
          </cell>
          <cell r="D198" t="str">
            <v>NC</v>
          </cell>
          <cell r="E198" t="str">
            <v>28115</v>
          </cell>
          <cell r="F198" t="str">
            <v>Iredell</v>
          </cell>
          <cell r="G198">
            <v>250</v>
          </cell>
        </row>
        <row r="199">
          <cell r="A199" t="str">
            <v>CARDINAL HEALTH INC</v>
          </cell>
          <cell r="B199" t="str">
            <v>785 Fort Mill Hwy</v>
          </cell>
          <cell r="C199" t="str">
            <v>Fort Mill</v>
          </cell>
          <cell r="D199" t="str">
            <v>SC</v>
          </cell>
          <cell r="E199" t="str">
            <v>29715</v>
          </cell>
          <cell r="F199" t="str">
            <v>York</v>
          </cell>
          <cell r="G199">
            <v>700</v>
          </cell>
        </row>
        <row r="200">
          <cell r="A200" t="str">
            <v>CARDINAL LOGISTICS MANAGEMENT CORP</v>
          </cell>
          <cell r="B200" t="str">
            <v>5333 Davidson Hwy</v>
          </cell>
          <cell r="C200" t="str">
            <v>Concord</v>
          </cell>
          <cell r="D200" t="str">
            <v>NC</v>
          </cell>
          <cell r="E200" t="str">
            <v>28027</v>
          </cell>
          <cell r="F200" t="str">
            <v>Cabarrus</v>
          </cell>
          <cell r="G200">
            <v>300</v>
          </cell>
        </row>
        <row r="201">
          <cell r="A201" t="str">
            <v>CARGILL INC</v>
          </cell>
          <cell r="B201" t="str">
            <v>PO Box 240457</v>
          </cell>
          <cell r="C201" t="str">
            <v>Charlotte</v>
          </cell>
          <cell r="D201" t="str">
            <v>NC</v>
          </cell>
          <cell r="E201" t="str">
            <v>28224</v>
          </cell>
          <cell r="F201" t="str">
            <v>Mecklenburg</v>
          </cell>
          <cell r="G201">
            <v>140</v>
          </cell>
        </row>
        <row r="202">
          <cell r="A202" t="str">
            <v>CARIBOU COFFEE COMPANY</v>
          </cell>
          <cell r="B202" t="str">
            <v>3900 Lakebreeze Ave N</v>
          </cell>
          <cell r="C202" t="str">
            <v>Minneapolis</v>
          </cell>
          <cell r="D202" t="str">
            <v>MN</v>
          </cell>
          <cell r="E202" t="str">
            <v>55429</v>
          </cell>
          <cell r="F202" t="str">
            <v>Regional</v>
          </cell>
          <cell r="G202">
            <v>195</v>
          </cell>
        </row>
        <row r="203">
          <cell r="A203" t="str">
            <v>CARL-CIN RESTAURANTS</v>
          </cell>
          <cell r="B203" t="str">
            <v>448 Lakeshore Pkwy, Suite 100</v>
          </cell>
          <cell r="C203" t="str">
            <v>Rock Hill</v>
          </cell>
          <cell r="D203" t="str">
            <v>SC</v>
          </cell>
          <cell r="E203" t="str">
            <v>29730</v>
          </cell>
          <cell r="F203" t="str">
            <v>York</v>
          </cell>
          <cell r="G203">
            <v>144</v>
          </cell>
        </row>
        <row r="204">
          <cell r="A204" t="str">
            <v>CARLSON RESTAURANTS WORLDWIDE INC</v>
          </cell>
          <cell r="B204" t="str">
            <v>4201 Marsh Ln</v>
          </cell>
          <cell r="C204" t="str">
            <v>Carrollton</v>
          </cell>
          <cell r="D204" t="str">
            <v>TX</v>
          </cell>
          <cell r="E204" t="str">
            <v>75007</v>
          </cell>
          <cell r="F204" t="str">
            <v>Regional</v>
          </cell>
          <cell r="G204">
            <v>250</v>
          </cell>
        </row>
        <row r="205">
          <cell r="A205" t="str">
            <v>CARMAX INC</v>
          </cell>
          <cell r="B205" t="str">
            <v>7700 Krefeld Dr</v>
          </cell>
          <cell r="C205" t="str">
            <v>Charlotte</v>
          </cell>
          <cell r="D205" t="str">
            <v>NC</v>
          </cell>
          <cell r="E205" t="str">
            <v>28227</v>
          </cell>
          <cell r="F205" t="str">
            <v>Mecklenburg</v>
          </cell>
          <cell r="G205">
            <v>170</v>
          </cell>
        </row>
        <row r="206">
          <cell r="A206" t="str">
            <v>CARMAX INC</v>
          </cell>
          <cell r="B206" t="str">
            <v>10510 Cadillac St</v>
          </cell>
          <cell r="C206" t="str">
            <v>Pineville</v>
          </cell>
          <cell r="D206" t="str">
            <v>NC</v>
          </cell>
          <cell r="E206" t="str">
            <v>28134</v>
          </cell>
          <cell r="F206" t="str">
            <v>Mecklenburg</v>
          </cell>
          <cell r="G206">
            <v>170</v>
          </cell>
        </row>
        <row r="207">
          <cell r="A207" t="str">
            <v>CARMEL COUNTRY CLUB INC</v>
          </cell>
          <cell r="B207" t="str">
            <v>4735 Carmel Rd</v>
          </cell>
          <cell r="C207" t="str">
            <v>Charlotte</v>
          </cell>
          <cell r="D207" t="str">
            <v>NC</v>
          </cell>
          <cell r="E207" t="str">
            <v>28226</v>
          </cell>
          <cell r="F207" t="str">
            <v>Mecklenburg</v>
          </cell>
          <cell r="G207">
            <v>250</v>
          </cell>
        </row>
        <row r="208">
          <cell r="A208" t="str">
            <v>CAROLINA BEVERAGE CORP</v>
          </cell>
          <cell r="B208" t="str">
            <v>PO Box 697</v>
          </cell>
          <cell r="C208" t="str">
            <v>Salisbury</v>
          </cell>
          <cell r="D208" t="str">
            <v>NC</v>
          </cell>
          <cell r="E208" t="str">
            <v>28145</v>
          </cell>
          <cell r="F208" t="str">
            <v>Rowan</v>
          </cell>
          <cell r="G208">
            <v>100</v>
          </cell>
        </row>
        <row r="209">
          <cell r="A209" t="str">
            <v>CAROLINA BYPRODUCTS</v>
          </cell>
          <cell r="B209" t="str">
            <v>5533 York Hwy</v>
          </cell>
          <cell r="C209" t="str">
            <v>Gastonia</v>
          </cell>
          <cell r="D209" t="str">
            <v>NC</v>
          </cell>
          <cell r="E209" t="str">
            <v>28052</v>
          </cell>
          <cell r="F209" t="str">
            <v>Gaston</v>
          </cell>
          <cell r="G209">
            <v>110</v>
          </cell>
        </row>
        <row r="210">
          <cell r="A210" t="str">
            <v>CAROLINA BYPRODUCTS</v>
          </cell>
          <cell r="B210" t="str">
            <v>PO Box 718</v>
          </cell>
          <cell r="C210" t="str">
            <v>Wadesboro</v>
          </cell>
          <cell r="D210" t="str">
            <v>NC</v>
          </cell>
          <cell r="E210" t="str">
            <v>28170</v>
          </cell>
          <cell r="F210" t="str">
            <v>Anson</v>
          </cell>
          <cell r="G210">
            <v>135</v>
          </cell>
        </row>
        <row r="211">
          <cell r="A211" t="str">
            <v>CAROLINA CANNERS INC</v>
          </cell>
          <cell r="B211" t="str">
            <v>PO Box 1628</v>
          </cell>
          <cell r="C211" t="str">
            <v>Cheraw</v>
          </cell>
          <cell r="D211" t="str">
            <v>SC</v>
          </cell>
          <cell r="E211" t="str">
            <v>29520</v>
          </cell>
          <cell r="F211" t="str">
            <v>Chesterfield</v>
          </cell>
          <cell r="G211">
            <v>135</v>
          </cell>
        </row>
        <row r="212">
          <cell r="A212" t="str">
            <v>CAROLINA CARE CENTER</v>
          </cell>
          <cell r="B212" t="str">
            <v>111 Harrelson Rd</v>
          </cell>
          <cell r="C212" t="str">
            <v>Cherryville</v>
          </cell>
          <cell r="D212" t="str">
            <v>NC</v>
          </cell>
          <cell r="E212" t="str">
            <v>28021</v>
          </cell>
          <cell r="F212" t="str">
            <v>Gaston</v>
          </cell>
          <cell r="G212">
            <v>140</v>
          </cell>
        </row>
        <row r="213">
          <cell r="A213" t="str">
            <v>CAROLINA CARGO INC - ROCK HILL</v>
          </cell>
          <cell r="B213" t="str">
            <v>2310 Crowder Rd</v>
          </cell>
          <cell r="C213" t="str">
            <v>Rock Hill</v>
          </cell>
          <cell r="D213" t="str">
            <v>SC</v>
          </cell>
          <cell r="E213" t="str">
            <v>29730</v>
          </cell>
          <cell r="F213" t="str">
            <v>York</v>
          </cell>
          <cell r="G213">
            <v>139</v>
          </cell>
        </row>
        <row r="214">
          <cell r="A214" t="str">
            <v>CAROLINA CAT</v>
          </cell>
          <cell r="B214" t="str">
            <v>9000 Statesville Rd</v>
          </cell>
          <cell r="C214" t="str">
            <v>Charlotte</v>
          </cell>
          <cell r="D214" t="str">
            <v>NC</v>
          </cell>
          <cell r="E214" t="str">
            <v>28201</v>
          </cell>
          <cell r="F214" t="str">
            <v>Mecklenburg</v>
          </cell>
          <cell r="G214">
            <v>600</v>
          </cell>
        </row>
        <row r="215">
          <cell r="A215" t="str">
            <v>CAROLINA CONTAINER CO INC</v>
          </cell>
          <cell r="B215" t="str">
            <v>PO Box 2347</v>
          </cell>
          <cell r="C215" t="str">
            <v>Hickory</v>
          </cell>
          <cell r="D215" t="str">
            <v>NC</v>
          </cell>
          <cell r="E215" t="str">
            <v>28603</v>
          </cell>
          <cell r="F215" t="str">
            <v>Catawba</v>
          </cell>
          <cell r="G215">
            <v>150</v>
          </cell>
        </row>
        <row r="216">
          <cell r="A216" t="str">
            <v>CAROLINA DIGESTIVE HEALTH ASSOCIATES</v>
          </cell>
          <cell r="B216" t="str">
            <v>300 Billingsley Rd, Suite 200</v>
          </cell>
          <cell r="C216" t="str">
            <v>Charlotte</v>
          </cell>
          <cell r="D216" t="str">
            <v>NC</v>
          </cell>
          <cell r="E216" t="str">
            <v>28211</v>
          </cell>
          <cell r="F216" t="str">
            <v>Mecklenburg</v>
          </cell>
          <cell r="G216">
            <v>140</v>
          </cell>
        </row>
        <row r="217">
          <cell r="A217" t="str">
            <v>CAROLINA FOODS INC</v>
          </cell>
          <cell r="B217" t="str">
            <v>1807 S Tryon St</v>
          </cell>
          <cell r="C217" t="str">
            <v>Charlotte</v>
          </cell>
          <cell r="D217" t="str">
            <v>NC</v>
          </cell>
          <cell r="E217" t="str">
            <v>28203</v>
          </cell>
          <cell r="F217" t="str">
            <v>Mecklenburg</v>
          </cell>
          <cell r="G217">
            <v>312</v>
          </cell>
        </row>
        <row r="218">
          <cell r="A218" t="str">
            <v>CAROLINA HANDLING LLC</v>
          </cell>
          <cell r="B218" t="str">
            <v>PO Box 7548</v>
          </cell>
          <cell r="C218" t="str">
            <v>Charlotte</v>
          </cell>
          <cell r="D218" t="str">
            <v>NC</v>
          </cell>
          <cell r="E218" t="str">
            <v>28241</v>
          </cell>
          <cell r="F218" t="str">
            <v>Mecklenburg</v>
          </cell>
          <cell r="G218">
            <v>110</v>
          </cell>
        </row>
        <row r="219">
          <cell r="A219" t="str">
            <v>CAROLINA IT PROFESSIONALS</v>
          </cell>
          <cell r="B219" t="str">
            <v>243 W Catawba Ave</v>
          </cell>
          <cell r="C219" t="str">
            <v>Mt Holly</v>
          </cell>
          <cell r="D219" t="str">
            <v>NC</v>
          </cell>
          <cell r="E219" t="str">
            <v>28120</v>
          </cell>
          <cell r="F219" t="str">
            <v>Gaston</v>
          </cell>
          <cell r="G219">
            <v>196</v>
          </cell>
        </row>
        <row r="220">
          <cell r="A220" t="str">
            <v>CAROLINA MOTOR CLUB INC</v>
          </cell>
          <cell r="B220" t="str">
            <v>6600 Triple A Dr</v>
          </cell>
          <cell r="C220" t="str">
            <v>Charlotte</v>
          </cell>
          <cell r="D220" t="str">
            <v>NC</v>
          </cell>
          <cell r="E220" t="str">
            <v>28212</v>
          </cell>
          <cell r="F220" t="str">
            <v>Mecklenburg</v>
          </cell>
          <cell r="G220">
            <v>325</v>
          </cell>
        </row>
        <row r="221">
          <cell r="A221" t="str">
            <v>CAROLINA NEUROSURGERY &amp; SPINE ASSOCIATES</v>
          </cell>
          <cell r="B221" t="str">
            <v>225 Baldwin Ave</v>
          </cell>
          <cell r="C221" t="str">
            <v>Charlotte</v>
          </cell>
          <cell r="D221" t="str">
            <v>NC</v>
          </cell>
          <cell r="E221" t="str">
            <v>28204</v>
          </cell>
          <cell r="F221" t="str">
            <v>Mecklenburg</v>
          </cell>
          <cell r="G221">
            <v>100</v>
          </cell>
        </row>
        <row r="222">
          <cell r="A222" t="str">
            <v>CAROLINA PANTHERS</v>
          </cell>
          <cell r="B222" t="str">
            <v>Bank of America Stadium, 800 S Mint St</v>
          </cell>
          <cell r="C222" t="str">
            <v>Charlotte</v>
          </cell>
          <cell r="D222" t="str">
            <v>NC</v>
          </cell>
          <cell r="E222" t="str">
            <v>28202</v>
          </cell>
          <cell r="F222" t="str">
            <v>Mecklenburg</v>
          </cell>
          <cell r="G222">
            <v>175</v>
          </cell>
        </row>
        <row r="223">
          <cell r="A223" t="str">
            <v>CAROLINA PAPER BOARD CORP</v>
          </cell>
          <cell r="B223" t="str">
            <v>PO Box 668305</v>
          </cell>
          <cell r="C223" t="str">
            <v>Charlotte</v>
          </cell>
          <cell r="D223" t="str">
            <v>NC</v>
          </cell>
          <cell r="E223" t="str">
            <v>28266</v>
          </cell>
          <cell r="F223" t="str">
            <v>Mecklenburg</v>
          </cell>
          <cell r="G223">
            <v>100</v>
          </cell>
        </row>
        <row r="224">
          <cell r="A224" t="str">
            <v>CAROLINA PRODUCTS INC</v>
          </cell>
          <cell r="B224" t="str">
            <v>1132 Pro Am Dr</v>
          </cell>
          <cell r="C224" t="str">
            <v>Charlotte</v>
          </cell>
          <cell r="D224" t="str">
            <v>NC</v>
          </cell>
          <cell r="E224" t="str">
            <v>28211</v>
          </cell>
          <cell r="F224" t="str">
            <v>Mecklenburg</v>
          </cell>
          <cell r="G224">
            <v>100</v>
          </cell>
        </row>
        <row r="225">
          <cell r="A225" t="str">
            <v>CAROLINA RESTAURANT GROUP INC</v>
          </cell>
          <cell r="B225" t="str">
            <v>8040 Arrowridge Blvd, Suite 100</v>
          </cell>
          <cell r="C225" t="str">
            <v>Charlotte</v>
          </cell>
          <cell r="D225" t="str">
            <v>NC</v>
          </cell>
          <cell r="E225" t="str">
            <v>28273</v>
          </cell>
          <cell r="F225" t="str">
            <v>Regional</v>
          </cell>
          <cell r="G225">
            <v>1500</v>
          </cell>
        </row>
        <row r="226">
          <cell r="A226" t="str">
            <v>CAROLINA ROOFING INC</v>
          </cell>
          <cell r="B226" t="str">
            <v>1726 Riverview Rd</v>
          </cell>
          <cell r="C226" t="str">
            <v>Lincolnton</v>
          </cell>
          <cell r="D226" t="str">
            <v>NC</v>
          </cell>
          <cell r="E226" t="str">
            <v>28092</v>
          </cell>
          <cell r="F226" t="str">
            <v>Lincoln</v>
          </cell>
          <cell r="G226">
            <v>350</v>
          </cell>
        </row>
        <row r="227">
          <cell r="A227" t="str">
            <v>CAROLINA STALITE/JOHNSON CONCRETE</v>
          </cell>
          <cell r="B227" t="str">
            <v>PO Box 1037</v>
          </cell>
          <cell r="C227" t="str">
            <v>Salisbury</v>
          </cell>
          <cell r="D227" t="str">
            <v>NC</v>
          </cell>
          <cell r="E227">
            <v>28145</v>
          </cell>
          <cell r="F227" t="str">
            <v>Rowan</v>
          </cell>
          <cell r="G227">
            <v>110</v>
          </cell>
        </row>
        <row r="228">
          <cell r="A228" t="str">
            <v>CAROLINA STEEL &amp; STONE INC</v>
          </cell>
          <cell r="B228" t="str">
            <v>9925 Metromont Industrial Blvd</v>
          </cell>
          <cell r="C228" t="str">
            <v>Charlotte</v>
          </cell>
          <cell r="D228" t="str">
            <v>NC</v>
          </cell>
          <cell r="E228" t="str">
            <v>28269</v>
          </cell>
          <cell r="F228" t="str">
            <v>Mecklenburg</v>
          </cell>
          <cell r="G228">
            <v>150</v>
          </cell>
        </row>
        <row r="229">
          <cell r="A229" t="str">
            <v>CAROLINAS HEALTHCARE SYSTEM</v>
          </cell>
          <cell r="B229" t="str">
            <v>PO Box 32861</v>
          </cell>
          <cell r="C229" t="str">
            <v>Charlotte</v>
          </cell>
          <cell r="D229" t="str">
            <v>NC</v>
          </cell>
          <cell r="E229" t="str">
            <v>28232</v>
          </cell>
          <cell r="F229" t="str">
            <v>Regional</v>
          </cell>
          <cell r="G229">
            <v>26283</v>
          </cell>
        </row>
        <row r="230">
          <cell r="A230" t="str">
            <v>CAROLINAS SPECIALTY HOSPITAL</v>
          </cell>
          <cell r="B230" t="str">
            <v>2001 Vail Ave, 7th Floor S</v>
          </cell>
          <cell r="C230" t="str">
            <v>Charlotte</v>
          </cell>
          <cell r="D230" t="str">
            <v>NC</v>
          </cell>
          <cell r="E230" t="str">
            <v>28207</v>
          </cell>
          <cell r="F230" t="str">
            <v>Mecklenburg</v>
          </cell>
          <cell r="G230">
            <v>130</v>
          </cell>
        </row>
        <row r="231">
          <cell r="A231" t="str">
            <v>CAROLINAS UNION HEALTHCARE</v>
          </cell>
          <cell r="B231" t="str">
            <v>PO Box 633</v>
          </cell>
          <cell r="C231" t="str">
            <v>Monroe</v>
          </cell>
          <cell r="D231" t="str">
            <v>NC</v>
          </cell>
          <cell r="E231" t="str">
            <v>28111</v>
          </cell>
          <cell r="F231" t="str">
            <v>Union</v>
          </cell>
          <cell r="G231">
            <v>115</v>
          </cell>
        </row>
        <row r="232">
          <cell r="A232" t="str">
            <v>CAROMONT HEALTH INC</v>
          </cell>
          <cell r="B232" t="str">
            <v>PO Box 1747</v>
          </cell>
          <cell r="C232" t="str">
            <v>Gastonia</v>
          </cell>
          <cell r="D232" t="str">
            <v>NC</v>
          </cell>
          <cell r="E232" t="str">
            <v>28053</v>
          </cell>
          <cell r="F232" t="str">
            <v>Gaston</v>
          </cell>
          <cell r="G232">
            <v>3230</v>
          </cell>
        </row>
        <row r="233">
          <cell r="A233" t="str">
            <v>CAROTEK INC</v>
          </cell>
          <cell r="B233" t="str">
            <v>PO Box 1395</v>
          </cell>
          <cell r="C233" t="str">
            <v>Matthews</v>
          </cell>
          <cell r="D233" t="str">
            <v>NC</v>
          </cell>
          <cell r="E233" t="str">
            <v>28106</v>
          </cell>
          <cell r="F233" t="str">
            <v>Mecklenburg</v>
          </cell>
          <cell r="G233">
            <v>105</v>
          </cell>
        </row>
        <row r="234">
          <cell r="A234" t="str">
            <v>CARPENTER CO</v>
          </cell>
          <cell r="B234" t="str">
            <v>PO Box 455</v>
          </cell>
          <cell r="C234" t="str">
            <v>Taylorsville</v>
          </cell>
          <cell r="D234" t="str">
            <v>NC</v>
          </cell>
          <cell r="E234" t="str">
            <v>28681</v>
          </cell>
          <cell r="F234" t="str">
            <v>Alexander</v>
          </cell>
          <cell r="G234">
            <v>100</v>
          </cell>
        </row>
        <row r="235">
          <cell r="A235" t="str">
            <v>CARPENTER CO</v>
          </cell>
          <cell r="B235" t="str">
            <v>PO Box 879</v>
          </cell>
          <cell r="C235" t="str">
            <v>Conover</v>
          </cell>
          <cell r="D235" t="str">
            <v>NC</v>
          </cell>
          <cell r="E235" t="str">
            <v>28613</v>
          </cell>
          <cell r="F235" t="str">
            <v>Regional</v>
          </cell>
          <cell r="G235">
            <v>380</v>
          </cell>
        </row>
        <row r="236">
          <cell r="A236" t="str">
            <v>CARPENTER DECORATING CO INC</v>
          </cell>
          <cell r="B236" t="str">
            <v>PO Box 2027</v>
          </cell>
          <cell r="C236" t="str">
            <v>Hickory</v>
          </cell>
          <cell r="D236" t="str">
            <v>NC</v>
          </cell>
          <cell r="E236" t="str">
            <v>28603</v>
          </cell>
          <cell r="F236" t="str">
            <v>Catawba</v>
          </cell>
          <cell r="G236">
            <v>100</v>
          </cell>
        </row>
        <row r="237">
          <cell r="A237" t="str">
            <v>CARPENTER INDUSTRIES</v>
          </cell>
          <cell r="B237" t="str">
            <v>4140 Concord Pkwy S</v>
          </cell>
          <cell r="C237" t="str">
            <v>Concord</v>
          </cell>
          <cell r="D237" t="str">
            <v>NC</v>
          </cell>
          <cell r="E237" t="str">
            <v>28027</v>
          </cell>
          <cell r="F237" t="str">
            <v>Cabarrus</v>
          </cell>
          <cell r="G237">
            <v>130</v>
          </cell>
        </row>
        <row r="238">
          <cell r="A238" t="str">
            <v>CARRABBA'S ITALIAN GRILL INC</v>
          </cell>
          <cell r="B238" t="str">
            <v>405 N Reo St</v>
          </cell>
          <cell r="C238" t="str">
            <v>Tampa</v>
          </cell>
          <cell r="D238" t="str">
            <v>FL</v>
          </cell>
          <cell r="E238" t="str">
            <v>33609</v>
          </cell>
          <cell r="F238" t="str">
            <v>Regional</v>
          </cell>
          <cell r="G238">
            <v>350</v>
          </cell>
        </row>
        <row r="239">
          <cell r="A239" t="str">
            <v>CARREKER CORP</v>
          </cell>
          <cell r="B239" t="str">
            <v>10926 David Taylor Dr, Suite 200</v>
          </cell>
          <cell r="C239" t="str">
            <v>Charlotte</v>
          </cell>
          <cell r="D239" t="str">
            <v>NC</v>
          </cell>
          <cell r="E239" t="str">
            <v>28262</v>
          </cell>
          <cell r="F239" t="str">
            <v>Mecklenburg</v>
          </cell>
          <cell r="G239">
            <v>100</v>
          </cell>
        </row>
        <row r="240">
          <cell r="A240" t="str">
            <v>CARRIAGE CLUB OF CHARLOTTE</v>
          </cell>
          <cell r="B240" t="str">
            <v>5800 Old Providence Rd</v>
          </cell>
          <cell r="C240" t="str">
            <v>Charlotte</v>
          </cell>
          <cell r="D240" t="str">
            <v>NC</v>
          </cell>
          <cell r="E240" t="str">
            <v>28226</v>
          </cell>
          <cell r="F240" t="str">
            <v>Mecklenburg</v>
          </cell>
          <cell r="G240">
            <v>189</v>
          </cell>
        </row>
        <row r="241">
          <cell r="A241" t="str">
            <v>CARRIER CORP</v>
          </cell>
          <cell r="B241" t="str">
            <v>9701 Old Statesville Rd</v>
          </cell>
          <cell r="C241" t="str">
            <v>Charlotte</v>
          </cell>
          <cell r="D241" t="str">
            <v>NC</v>
          </cell>
          <cell r="E241" t="str">
            <v>28269</v>
          </cell>
          <cell r="F241" t="str">
            <v>Mecklenburg</v>
          </cell>
          <cell r="G241">
            <v>300</v>
          </cell>
        </row>
        <row r="242">
          <cell r="A242" t="str">
            <v>CARRINGTON PLACE</v>
          </cell>
          <cell r="B242" t="str">
            <v>600 Fullwood Ln</v>
          </cell>
          <cell r="C242" t="str">
            <v>Matthews</v>
          </cell>
          <cell r="D242" t="str">
            <v>NC</v>
          </cell>
          <cell r="E242" t="str">
            <v>28105</v>
          </cell>
          <cell r="F242" t="str">
            <v>Mecklenburg</v>
          </cell>
          <cell r="G242">
            <v>190</v>
          </cell>
        </row>
        <row r="243">
          <cell r="A243" t="str">
            <v>CARTER FURNITURE OF SALISBURY</v>
          </cell>
          <cell r="B243" t="str">
            <v>PO Box 1869</v>
          </cell>
          <cell r="C243" t="str">
            <v>Salisbury</v>
          </cell>
          <cell r="D243" t="str">
            <v>NC</v>
          </cell>
          <cell r="E243" t="str">
            <v>28145</v>
          </cell>
          <cell r="F243" t="str">
            <v>Rowan</v>
          </cell>
          <cell r="G243">
            <v>100</v>
          </cell>
        </row>
        <row r="244">
          <cell r="A244" t="str">
            <v>CATALER NORTH AMERICA</v>
          </cell>
          <cell r="B244" t="str">
            <v>2002 Cataler Dr</v>
          </cell>
          <cell r="C244" t="str">
            <v>Lincolnton</v>
          </cell>
          <cell r="D244" t="str">
            <v>NC</v>
          </cell>
          <cell r="E244" t="str">
            <v>28092</v>
          </cell>
          <cell r="F244" t="str">
            <v>Lincoln</v>
          </cell>
          <cell r="G244">
            <v>120</v>
          </cell>
        </row>
        <row r="245">
          <cell r="A245" t="str">
            <v>CATAWBA COLLEGE</v>
          </cell>
          <cell r="B245" t="str">
            <v>2300 W Innes St</v>
          </cell>
          <cell r="C245" t="str">
            <v>Salisbury</v>
          </cell>
          <cell r="D245" t="str">
            <v>NC</v>
          </cell>
          <cell r="E245" t="str">
            <v>28144</v>
          </cell>
          <cell r="F245" t="str">
            <v>Rowan</v>
          </cell>
          <cell r="G245">
            <v>258</v>
          </cell>
        </row>
        <row r="246">
          <cell r="A246" t="str">
            <v>CATAWBA COUNTY</v>
          </cell>
          <cell r="B246" t="str">
            <v>100 Southwest Blvd, Bldg A</v>
          </cell>
          <cell r="C246" t="str">
            <v>Newton</v>
          </cell>
          <cell r="D246" t="str">
            <v>NC</v>
          </cell>
          <cell r="E246" t="str">
            <v>28658</v>
          </cell>
          <cell r="F246" t="str">
            <v>Catawba</v>
          </cell>
          <cell r="G246">
            <v>1179</v>
          </cell>
        </row>
        <row r="247">
          <cell r="A247" t="str">
            <v>CATAWBA COUNTY SCHOOLS</v>
          </cell>
          <cell r="B247" t="str">
            <v>PO Box 1010</v>
          </cell>
          <cell r="C247" t="str">
            <v>Newton</v>
          </cell>
          <cell r="D247" t="str">
            <v>NC</v>
          </cell>
          <cell r="E247" t="str">
            <v>28658</v>
          </cell>
          <cell r="F247" t="str">
            <v>Catawba</v>
          </cell>
          <cell r="G247">
            <v>2000</v>
          </cell>
        </row>
        <row r="248">
          <cell r="A248" t="str">
            <v>CATAWBA SOX INC</v>
          </cell>
          <cell r="B248" t="str">
            <v>PO Box 517</v>
          </cell>
          <cell r="C248" t="str">
            <v>Conover</v>
          </cell>
          <cell r="D248" t="str">
            <v>NC</v>
          </cell>
          <cell r="E248" t="str">
            <v>28613</v>
          </cell>
          <cell r="F248" t="str">
            <v>Catawba</v>
          </cell>
          <cell r="G248">
            <v>100</v>
          </cell>
        </row>
        <row r="249">
          <cell r="A249" t="str">
            <v>CATAWBA VALLEY COMMUNITY COLLEGE</v>
          </cell>
          <cell r="B249" t="str">
            <v>2550 US Hwy 70 SE</v>
          </cell>
          <cell r="C249" t="str">
            <v>Hickory</v>
          </cell>
          <cell r="D249" t="str">
            <v>NC</v>
          </cell>
          <cell r="E249" t="str">
            <v>28602</v>
          </cell>
          <cell r="F249" t="str">
            <v>Catawba</v>
          </cell>
          <cell r="G249">
            <v>320</v>
          </cell>
        </row>
        <row r="250">
          <cell r="A250" t="str">
            <v>CATAWBA VALLEY MEDICAL CENTER</v>
          </cell>
          <cell r="B250" t="str">
            <v>810 Fairgrove Church Rd</v>
          </cell>
          <cell r="C250" t="str">
            <v>Hickory</v>
          </cell>
          <cell r="D250" t="str">
            <v>NC</v>
          </cell>
          <cell r="E250" t="str">
            <v>28602</v>
          </cell>
          <cell r="F250" t="str">
            <v>Catawba</v>
          </cell>
          <cell r="G250">
            <v>1438</v>
          </cell>
        </row>
        <row r="251">
          <cell r="A251" t="str">
            <v>CATO CORP, THE</v>
          </cell>
          <cell r="B251" t="str">
            <v>PO Box 34216</v>
          </cell>
          <cell r="C251" t="str">
            <v>Charlotte</v>
          </cell>
          <cell r="D251" t="str">
            <v>NC</v>
          </cell>
          <cell r="E251" t="str">
            <v>28234</v>
          </cell>
          <cell r="F251" t="str">
            <v>Regional</v>
          </cell>
          <cell r="G251">
            <v>600</v>
          </cell>
        </row>
        <row r="252">
          <cell r="A252" t="str">
            <v>CBRL GROUP INC</v>
          </cell>
          <cell r="B252" t="str">
            <v>PO Box 787</v>
          </cell>
          <cell r="C252" t="str">
            <v>Lebanon</v>
          </cell>
          <cell r="D252" t="str">
            <v>TN</v>
          </cell>
          <cell r="E252">
            <v>37088</v>
          </cell>
          <cell r="F252" t="str">
            <v>Regional</v>
          </cell>
          <cell r="G252">
            <v>250</v>
          </cell>
        </row>
        <row r="253">
          <cell r="A253" t="str">
            <v>CBS RADIO SALES INC</v>
          </cell>
          <cell r="B253" t="str">
            <v>1520 South Blvd, Suite 300</v>
          </cell>
          <cell r="C253" t="str">
            <v>Charlotte</v>
          </cell>
          <cell r="D253" t="str">
            <v>NC</v>
          </cell>
          <cell r="E253" t="str">
            <v>28203</v>
          </cell>
          <cell r="F253" t="str">
            <v>Mecklenburg</v>
          </cell>
          <cell r="G253">
            <v>130</v>
          </cell>
        </row>
        <row r="254">
          <cell r="A254" t="str">
            <v>CCL LABEL INC</v>
          </cell>
          <cell r="B254" t="str">
            <v>4000 Westinghouse Blvd</v>
          </cell>
          <cell r="C254" t="str">
            <v>Charlotte</v>
          </cell>
          <cell r="D254" t="str">
            <v>NC</v>
          </cell>
          <cell r="E254" t="str">
            <v>28273</v>
          </cell>
          <cell r="F254" t="str">
            <v>Mecklenburg</v>
          </cell>
          <cell r="G254">
            <v>115</v>
          </cell>
        </row>
        <row r="255">
          <cell r="A255" t="str">
            <v>CELESTICA</v>
          </cell>
          <cell r="B255" t="str">
            <v>7345 IBM Dr</v>
          </cell>
          <cell r="C255" t="str">
            <v>Charlotte</v>
          </cell>
          <cell r="D255" t="str">
            <v>NC</v>
          </cell>
          <cell r="E255" t="str">
            <v>28262</v>
          </cell>
          <cell r="F255" t="str">
            <v>Mecklenburg</v>
          </cell>
          <cell r="G255">
            <v>243</v>
          </cell>
        </row>
        <row r="256">
          <cell r="A256" t="str">
            <v>CEM CORP</v>
          </cell>
          <cell r="B256" t="str">
            <v>PO Box 200</v>
          </cell>
          <cell r="C256" t="str">
            <v>Matthews</v>
          </cell>
          <cell r="D256" t="str">
            <v>NC</v>
          </cell>
          <cell r="E256" t="str">
            <v>28106</v>
          </cell>
          <cell r="F256" t="str">
            <v>Union</v>
          </cell>
          <cell r="G256">
            <v>150</v>
          </cell>
        </row>
        <row r="257">
          <cell r="A257" t="str">
            <v>CENTEX HOMES</v>
          </cell>
          <cell r="B257" t="str">
            <v>4235 S Stream Blvd, Suite 400</v>
          </cell>
          <cell r="C257" t="str">
            <v>Charlotte</v>
          </cell>
          <cell r="D257" t="str">
            <v>NC</v>
          </cell>
          <cell r="E257" t="str">
            <v>28220</v>
          </cell>
          <cell r="F257" t="str">
            <v>Mecklenburg</v>
          </cell>
          <cell r="G257">
            <v>165</v>
          </cell>
        </row>
        <row r="258">
          <cell r="A258" t="str">
            <v>CENTRAL PIEDMONT COMMUNITY COLLEGE</v>
          </cell>
          <cell r="B258" t="str">
            <v>PO Box 35009</v>
          </cell>
          <cell r="C258" t="str">
            <v>Charlotte</v>
          </cell>
          <cell r="D258" t="str">
            <v>NC</v>
          </cell>
          <cell r="E258" t="str">
            <v>28235</v>
          </cell>
          <cell r="F258" t="str">
            <v>Mecklenburg</v>
          </cell>
          <cell r="G258">
            <v>2053</v>
          </cell>
        </row>
        <row r="259">
          <cell r="A259" t="str">
            <v>CENTRO INC</v>
          </cell>
          <cell r="B259" t="str">
            <v>2725 Kelly Blvd</v>
          </cell>
          <cell r="C259" t="str">
            <v>Claremont</v>
          </cell>
          <cell r="D259" t="str">
            <v>NC</v>
          </cell>
          <cell r="E259" t="str">
            <v>28610</v>
          </cell>
          <cell r="F259" t="str">
            <v>Catawba</v>
          </cell>
          <cell r="G259">
            <v>154</v>
          </cell>
        </row>
        <row r="260">
          <cell r="A260" t="str">
            <v>CENTURY 21 HECHT REALTY INC</v>
          </cell>
          <cell r="B260" t="str">
            <v>885 N Hwy 16</v>
          </cell>
          <cell r="C260" t="str">
            <v>Denver</v>
          </cell>
          <cell r="D260" t="str">
            <v>NC</v>
          </cell>
          <cell r="E260" t="str">
            <v>28037</v>
          </cell>
          <cell r="F260" t="str">
            <v>Lincoln</v>
          </cell>
          <cell r="G260">
            <v>126</v>
          </cell>
        </row>
        <row r="261">
          <cell r="A261" t="str">
            <v>CENTURY CONTRACTORS INC</v>
          </cell>
          <cell r="B261" t="str">
            <v>5100 Smith Farm Rd</v>
          </cell>
          <cell r="C261" t="str">
            <v>Matthews</v>
          </cell>
          <cell r="D261" t="str">
            <v>NC</v>
          </cell>
          <cell r="E261" t="str">
            <v>28104</v>
          </cell>
          <cell r="F261" t="str">
            <v>Mecklenburg</v>
          </cell>
          <cell r="G261">
            <v>250</v>
          </cell>
        </row>
        <row r="262">
          <cell r="A262" t="str">
            <v>CENTURY FURNITURE INDUSTRIES</v>
          </cell>
          <cell r="B262" t="str">
            <v>PO Box 608</v>
          </cell>
          <cell r="C262" t="str">
            <v>Hickory</v>
          </cell>
          <cell r="D262" t="str">
            <v>NC</v>
          </cell>
          <cell r="E262" t="str">
            <v>28603</v>
          </cell>
          <cell r="F262" t="str">
            <v>Regional</v>
          </cell>
          <cell r="G262">
            <v>2100</v>
          </cell>
        </row>
        <row r="263">
          <cell r="A263" t="str">
            <v>CHAMPION LABORATORIES INC</v>
          </cell>
          <cell r="B263" t="str">
            <v>200 Ratchford Rd</v>
          </cell>
          <cell r="C263" t="str">
            <v>York</v>
          </cell>
          <cell r="D263" t="str">
            <v>SC</v>
          </cell>
          <cell r="E263" t="str">
            <v>29745</v>
          </cell>
          <cell r="F263" t="str">
            <v>York</v>
          </cell>
          <cell r="G263">
            <v>300</v>
          </cell>
        </row>
        <row r="264">
          <cell r="A264" t="str">
            <v>CHARLOTTE CARDIOLOGY ASSOCIATES PA</v>
          </cell>
          <cell r="B264" t="str">
            <v>309 S Sharon Amity Rd, Suite 200</v>
          </cell>
          <cell r="C264" t="str">
            <v>Charlotte</v>
          </cell>
          <cell r="D264" t="str">
            <v>NC</v>
          </cell>
          <cell r="E264" t="str">
            <v>28211</v>
          </cell>
          <cell r="F264" t="str">
            <v>Mecklenburg</v>
          </cell>
          <cell r="G264">
            <v>112</v>
          </cell>
        </row>
        <row r="265">
          <cell r="A265" t="str">
            <v>CHARLOTTE CATHOLIC HIGH SCHOOL</v>
          </cell>
          <cell r="B265" t="str">
            <v>7702 Pineville Matthews Rd</v>
          </cell>
          <cell r="C265" t="str">
            <v>Charlotte</v>
          </cell>
          <cell r="D265" t="str">
            <v>NC</v>
          </cell>
          <cell r="E265" t="str">
            <v>28226</v>
          </cell>
          <cell r="F265" t="str">
            <v>Mecklenburg</v>
          </cell>
          <cell r="G265">
            <v>110</v>
          </cell>
        </row>
        <row r="266">
          <cell r="A266" t="str">
            <v>CHARLOTTE CHRISTIAN SCHOOL</v>
          </cell>
          <cell r="B266" t="str">
            <v>7301 Sardis Rd</v>
          </cell>
          <cell r="C266" t="str">
            <v>Charlotte</v>
          </cell>
          <cell r="D266" t="str">
            <v>NC</v>
          </cell>
          <cell r="E266" t="str">
            <v>28270</v>
          </cell>
          <cell r="F266" t="str">
            <v>Mecklenburg</v>
          </cell>
          <cell r="G266">
            <v>140</v>
          </cell>
        </row>
        <row r="267">
          <cell r="A267" t="str">
            <v>CHARLOTTE COPY DATA</v>
          </cell>
          <cell r="B267" t="str">
            <v>4404A Stuart Andrew Blvd</v>
          </cell>
          <cell r="C267" t="str">
            <v>Charlotte</v>
          </cell>
          <cell r="D267" t="str">
            <v>NC</v>
          </cell>
          <cell r="E267" t="str">
            <v>28217</v>
          </cell>
          <cell r="F267" t="str">
            <v>Mecklenburg</v>
          </cell>
          <cell r="G267">
            <v>185</v>
          </cell>
        </row>
        <row r="268">
          <cell r="A268" t="str">
            <v>CHARLOTTE COUNTRY DAY SCHOOL</v>
          </cell>
          <cell r="B268" t="str">
            <v>1440 Carmel Rd</v>
          </cell>
          <cell r="C268" t="str">
            <v>Charlotte</v>
          </cell>
          <cell r="D268" t="str">
            <v>NC</v>
          </cell>
          <cell r="E268" t="str">
            <v>28226</v>
          </cell>
          <cell r="F268" t="str">
            <v>Mecklenburg</v>
          </cell>
          <cell r="G268">
            <v>250</v>
          </cell>
        </row>
        <row r="269">
          <cell r="A269" t="str">
            <v>CHARLOTTE EYE, EAR, NOSE &amp; THROAT ASSOCIATES PA</v>
          </cell>
          <cell r="B269" t="str">
            <v>6035 Fairview Rd</v>
          </cell>
          <cell r="C269" t="str">
            <v>Charlotte</v>
          </cell>
          <cell r="D269" t="str">
            <v>NC</v>
          </cell>
          <cell r="E269" t="str">
            <v>28210</v>
          </cell>
          <cell r="F269" t="str">
            <v>Mecklenburg</v>
          </cell>
          <cell r="G269">
            <v>450</v>
          </cell>
        </row>
        <row r="270">
          <cell r="A270" t="str">
            <v>CHARLOTTE LATIN SCHOOLS INC</v>
          </cell>
          <cell r="B270" t="str">
            <v>9502 Providence Rd</v>
          </cell>
          <cell r="C270" t="str">
            <v>Charlotte</v>
          </cell>
          <cell r="D270" t="str">
            <v>NC</v>
          </cell>
          <cell r="E270" t="str">
            <v>28277</v>
          </cell>
          <cell r="F270" t="str">
            <v>Mecklenburg</v>
          </cell>
          <cell r="G270">
            <v>165</v>
          </cell>
        </row>
        <row r="271">
          <cell r="A271" t="str">
            <v>CHARLOTTE OBSERVER, THE</v>
          </cell>
          <cell r="B271" t="str">
            <v>PO Box 32188</v>
          </cell>
          <cell r="C271" t="str">
            <v>Charlotte</v>
          </cell>
          <cell r="D271" t="str">
            <v>NC</v>
          </cell>
          <cell r="E271" t="str">
            <v>28232</v>
          </cell>
          <cell r="F271" t="str">
            <v>Mecklenburg</v>
          </cell>
          <cell r="G271">
            <v>1300</v>
          </cell>
        </row>
        <row r="272">
          <cell r="A272" t="str">
            <v>CHARLOTTE PAINT CO INC</v>
          </cell>
          <cell r="B272" t="str">
            <v>PO Box 765</v>
          </cell>
          <cell r="C272" t="str">
            <v>Mount Holly</v>
          </cell>
          <cell r="D272" t="str">
            <v>NC</v>
          </cell>
          <cell r="E272" t="str">
            <v>28120</v>
          </cell>
          <cell r="F272" t="str">
            <v>Gaston</v>
          </cell>
          <cell r="G272">
            <v>100</v>
          </cell>
        </row>
        <row r="273">
          <cell r="A273" t="str">
            <v>CHARLOTTE PIPE &amp; FOUNDRY CO</v>
          </cell>
          <cell r="B273" t="str">
            <v>2109 Randolph Rd</v>
          </cell>
          <cell r="C273" t="str">
            <v>Charlotte</v>
          </cell>
          <cell r="D273" t="str">
            <v>NC</v>
          </cell>
          <cell r="E273" t="str">
            <v>28207</v>
          </cell>
          <cell r="F273" t="str">
            <v>Regional</v>
          </cell>
          <cell r="G273">
            <v>1200</v>
          </cell>
        </row>
        <row r="274">
          <cell r="A274" t="str">
            <v>CHARLOTTE RADIOLOGY</v>
          </cell>
          <cell r="B274" t="str">
            <v>PO Box 36937</v>
          </cell>
          <cell r="C274" t="str">
            <v>Charlotte</v>
          </cell>
          <cell r="D274" t="str">
            <v>NC</v>
          </cell>
          <cell r="E274" t="str">
            <v>28236</v>
          </cell>
          <cell r="F274" t="str">
            <v>Mecklenburg</v>
          </cell>
          <cell r="G274">
            <v>344</v>
          </cell>
        </row>
        <row r="275">
          <cell r="A275" t="str">
            <v>CHARLOTTE REGIONAL VISITORS AUTHORITY (CRVA)</v>
          </cell>
          <cell r="B275" t="str">
            <v>501 S College St</v>
          </cell>
          <cell r="C275" t="str">
            <v>Charlotte</v>
          </cell>
          <cell r="D275" t="str">
            <v>NC</v>
          </cell>
          <cell r="E275" t="str">
            <v>28202</v>
          </cell>
          <cell r="F275" t="str">
            <v>Mecklenburg</v>
          </cell>
          <cell r="G275">
            <v>170</v>
          </cell>
        </row>
        <row r="276">
          <cell r="A276" t="str">
            <v>CHARLOTTE SYMPHONY</v>
          </cell>
          <cell r="B276" t="str">
            <v>201 S College St, Suite 110</v>
          </cell>
          <cell r="C276" t="str">
            <v>Charlotte</v>
          </cell>
          <cell r="D276" t="str">
            <v>NC</v>
          </cell>
          <cell r="E276" t="str">
            <v>28244</v>
          </cell>
          <cell r="F276" t="str">
            <v>Mecklenburg</v>
          </cell>
          <cell r="G276">
            <v>100</v>
          </cell>
        </row>
        <row r="277">
          <cell r="A277" t="str">
            <v>CHARLOTTE-MECKLENBURG SCHOOLS</v>
          </cell>
          <cell r="B277" t="str">
            <v>PO Box 30035</v>
          </cell>
          <cell r="C277" t="str">
            <v>Charlotte</v>
          </cell>
          <cell r="D277" t="str">
            <v>NC</v>
          </cell>
          <cell r="E277" t="str">
            <v>28230</v>
          </cell>
          <cell r="F277" t="str">
            <v>Mecklenburg</v>
          </cell>
          <cell r="G277">
            <v>7500</v>
          </cell>
        </row>
        <row r="278">
          <cell r="A278" t="str">
            <v>CHEESECAKE FACTORY, THE</v>
          </cell>
          <cell r="B278" t="str">
            <v>4400 Sharon Rd, Space A</v>
          </cell>
          <cell r="C278" t="str">
            <v>Charlotte</v>
          </cell>
          <cell r="D278" t="str">
            <v>NC</v>
          </cell>
          <cell r="E278" t="str">
            <v>28211</v>
          </cell>
          <cell r="F278" t="str">
            <v>Mecklenburg</v>
          </cell>
          <cell r="G278">
            <v>250</v>
          </cell>
        </row>
        <row r="279">
          <cell r="A279" t="str">
            <v>CHEMETALL FOOTE CORP</v>
          </cell>
          <cell r="B279" t="str">
            <v>348 Holiday Inn Dr</v>
          </cell>
          <cell r="C279" t="str">
            <v>Kings Mountain</v>
          </cell>
          <cell r="D279" t="str">
            <v>NC</v>
          </cell>
          <cell r="E279" t="str">
            <v>28086</v>
          </cell>
          <cell r="F279" t="str">
            <v>Cleveland</v>
          </cell>
          <cell r="G279">
            <v>125</v>
          </cell>
        </row>
        <row r="280">
          <cell r="A280" t="str">
            <v>CHEMICAL SPECIALTIES INC</v>
          </cell>
          <cell r="B280" t="str">
            <v>PO Box 1330</v>
          </cell>
          <cell r="C280" t="str">
            <v>Harrisburg</v>
          </cell>
          <cell r="D280" t="str">
            <v>NC</v>
          </cell>
          <cell r="E280" t="str">
            <v>28075</v>
          </cell>
          <cell r="F280" t="str">
            <v>Cabarrus</v>
          </cell>
          <cell r="G280">
            <v>175</v>
          </cell>
        </row>
        <row r="281">
          <cell r="A281" t="str">
            <v>CHERAW YARN MILLS INC</v>
          </cell>
          <cell r="B281" t="str">
            <v>PO Box 807</v>
          </cell>
          <cell r="C281" t="str">
            <v>Cheraw</v>
          </cell>
          <cell r="D281" t="str">
            <v>SC</v>
          </cell>
          <cell r="E281" t="str">
            <v>29520</v>
          </cell>
          <cell r="F281" t="str">
            <v>Chesterfield</v>
          </cell>
          <cell r="G281">
            <v>185</v>
          </cell>
        </row>
        <row r="282">
          <cell r="A282" t="str">
            <v>CHESTER COUNTY</v>
          </cell>
          <cell r="B282" t="str">
            <v>140 Main St</v>
          </cell>
          <cell r="C282" t="str">
            <v>Chester</v>
          </cell>
          <cell r="D282" t="str">
            <v>SC</v>
          </cell>
          <cell r="E282" t="str">
            <v>29706</v>
          </cell>
          <cell r="F282" t="str">
            <v>Chester</v>
          </cell>
          <cell r="G282">
            <v>225</v>
          </cell>
        </row>
        <row r="283">
          <cell r="A283" t="str">
            <v>CHESTER COUNTY SCHOOL DISTRICT</v>
          </cell>
          <cell r="B283" t="str">
            <v>109 Hinton St</v>
          </cell>
          <cell r="C283" t="str">
            <v>Chester</v>
          </cell>
          <cell r="D283" t="str">
            <v>SC</v>
          </cell>
          <cell r="E283" t="str">
            <v>29706</v>
          </cell>
          <cell r="F283" t="str">
            <v>Chester</v>
          </cell>
          <cell r="G283">
            <v>869</v>
          </cell>
        </row>
        <row r="284">
          <cell r="A284" t="str">
            <v>CHESTER HMA INC</v>
          </cell>
          <cell r="B284" t="str">
            <v>1 Medical Park Dr</v>
          </cell>
          <cell r="C284" t="str">
            <v>Chester</v>
          </cell>
          <cell r="D284" t="str">
            <v>SC</v>
          </cell>
          <cell r="E284" t="str">
            <v>29706</v>
          </cell>
          <cell r="F284" t="str">
            <v>Chester</v>
          </cell>
          <cell r="G284">
            <v>348</v>
          </cell>
        </row>
        <row r="285">
          <cell r="A285" t="str">
            <v>CHESTERFIELD COUNTY</v>
          </cell>
          <cell r="B285" t="str">
            <v>200 W Main St</v>
          </cell>
          <cell r="C285" t="str">
            <v>Chesterfield</v>
          </cell>
          <cell r="D285" t="str">
            <v>SC</v>
          </cell>
          <cell r="E285" t="str">
            <v>29709</v>
          </cell>
          <cell r="F285" t="str">
            <v>Chesterfield</v>
          </cell>
          <cell r="G285">
            <v>265</v>
          </cell>
        </row>
        <row r="286">
          <cell r="A286" t="str">
            <v>CHESTERFIELD COUNTY SCHOOL DISTRICT</v>
          </cell>
          <cell r="B286" t="str">
            <v>401 West Blvd</v>
          </cell>
          <cell r="C286" t="str">
            <v>Chesterfield</v>
          </cell>
          <cell r="D286" t="str">
            <v>SC</v>
          </cell>
          <cell r="E286" t="str">
            <v>29709</v>
          </cell>
          <cell r="F286" t="str">
            <v>Chesterfield</v>
          </cell>
          <cell r="G286">
            <v>1200</v>
          </cell>
        </row>
        <row r="287">
          <cell r="A287" t="str">
            <v>CHESTERFIELD GENERAL HOSPITAL</v>
          </cell>
          <cell r="B287" t="str">
            <v>711 Chesterfield Hwy</v>
          </cell>
          <cell r="C287" t="str">
            <v>Cheraw</v>
          </cell>
          <cell r="D287" t="str">
            <v>SC</v>
          </cell>
          <cell r="E287" t="str">
            <v>29520</v>
          </cell>
          <cell r="F287" t="str">
            <v>Chesterfield</v>
          </cell>
          <cell r="G287">
            <v>255</v>
          </cell>
        </row>
        <row r="288">
          <cell r="A288" t="str">
            <v>CHICK-FIL-A</v>
          </cell>
          <cell r="B288" t="str">
            <v>5200 Buffington Rd</v>
          </cell>
          <cell r="C288" t="str">
            <v>Atlanta</v>
          </cell>
          <cell r="D288" t="str">
            <v>GA</v>
          </cell>
          <cell r="E288" t="str">
            <v>30349</v>
          </cell>
          <cell r="F288" t="str">
            <v>Regional</v>
          </cell>
          <cell r="G288">
            <v>1500</v>
          </cell>
        </row>
        <row r="289">
          <cell r="A289" t="str">
            <v>CHILD CARE RESOURCES INC</v>
          </cell>
          <cell r="B289" t="str">
            <v>4601 Park Rd, Suite 500</v>
          </cell>
          <cell r="C289" t="str">
            <v>Charlotte</v>
          </cell>
          <cell r="D289" t="str">
            <v>NC</v>
          </cell>
          <cell r="E289" t="str">
            <v>28209</v>
          </cell>
          <cell r="F289" t="str">
            <v>Mecklenburg</v>
          </cell>
          <cell r="G289">
            <v>112</v>
          </cell>
        </row>
        <row r="290">
          <cell r="A290" t="str">
            <v>CHILD DEVELOPMENT SCHOOLS INC</v>
          </cell>
          <cell r="B290" t="str">
            <v>1501D 13th St</v>
          </cell>
          <cell r="C290" t="str">
            <v>Columbus</v>
          </cell>
          <cell r="D290" t="str">
            <v>GA</v>
          </cell>
          <cell r="E290" t="str">
            <v>31901</v>
          </cell>
          <cell r="F290" t="str">
            <v>Regional</v>
          </cell>
          <cell r="G290">
            <v>600</v>
          </cell>
        </row>
        <row r="291">
          <cell r="A291" t="str">
            <v>CHILDRESS KLEIN PROPERTIES</v>
          </cell>
          <cell r="B291" t="str">
            <v>301 S College St, Suite 2800</v>
          </cell>
          <cell r="C291" t="str">
            <v>Charlotte</v>
          </cell>
          <cell r="D291" t="str">
            <v>NC</v>
          </cell>
          <cell r="E291" t="str">
            <v>28202</v>
          </cell>
          <cell r="F291" t="str">
            <v>Mecklenburg</v>
          </cell>
          <cell r="G291">
            <v>188</v>
          </cell>
        </row>
        <row r="292">
          <cell r="A292" t="str">
            <v>CHIP GANASSI SHOP</v>
          </cell>
          <cell r="B292" t="str">
            <v>PO Box 759</v>
          </cell>
          <cell r="C292" t="str">
            <v>Concord</v>
          </cell>
          <cell r="D292" t="str">
            <v>NC</v>
          </cell>
          <cell r="E292" t="str">
            <v>28027</v>
          </cell>
          <cell r="F292" t="str">
            <v>Cabarrus</v>
          </cell>
          <cell r="G292">
            <v>269</v>
          </cell>
        </row>
        <row r="293">
          <cell r="A293" t="str">
            <v>CHIRON AMERICA INC</v>
          </cell>
          <cell r="B293" t="str">
            <v>10950 Withers Cove Park Dr</v>
          </cell>
          <cell r="C293" t="str">
            <v>Charlotte</v>
          </cell>
          <cell r="D293" t="str">
            <v>NC</v>
          </cell>
          <cell r="E293" t="str">
            <v>28278</v>
          </cell>
          <cell r="F293" t="str">
            <v>Mecklenburg</v>
          </cell>
          <cell r="G293">
            <v>105</v>
          </cell>
        </row>
        <row r="294">
          <cell r="A294" t="str">
            <v>CHOATE CONSTRUCTION</v>
          </cell>
          <cell r="B294" t="str">
            <v>5960 Fairview Rd, Suite 500</v>
          </cell>
          <cell r="C294" t="str">
            <v>Charlotte</v>
          </cell>
          <cell r="D294" t="str">
            <v>NC</v>
          </cell>
          <cell r="E294" t="str">
            <v>28210</v>
          </cell>
          <cell r="F294" t="str">
            <v>Mecklenburg</v>
          </cell>
          <cell r="G294">
            <v>135</v>
          </cell>
        </row>
        <row r="295">
          <cell r="A295" t="str">
            <v>CHOICE USA BEVERAGE INC</v>
          </cell>
          <cell r="B295" t="str">
            <v>PO Box 40</v>
          </cell>
          <cell r="C295" t="str">
            <v>Lowell</v>
          </cell>
          <cell r="D295" t="str">
            <v>NC</v>
          </cell>
          <cell r="E295" t="str">
            <v>28098</v>
          </cell>
          <cell r="F295" t="str">
            <v>Gaston</v>
          </cell>
          <cell r="G295">
            <v>100</v>
          </cell>
        </row>
        <row r="296">
          <cell r="A296" t="str">
            <v>CHOICEPOINT INC</v>
          </cell>
          <cell r="B296" t="str">
            <v>13950 Ballantyne Corporate Pl, Suite 200</v>
          </cell>
          <cell r="C296" t="str">
            <v>Charlotte</v>
          </cell>
          <cell r="D296" t="str">
            <v>NC</v>
          </cell>
          <cell r="E296" t="str">
            <v>28277</v>
          </cell>
          <cell r="F296" t="str">
            <v>Mecklenburg</v>
          </cell>
          <cell r="G296">
            <v>200</v>
          </cell>
        </row>
        <row r="297">
          <cell r="A297" t="str">
            <v>CIBER INC</v>
          </cell>
          <cell r="B297" t="str">
            <v>201 S College St, Suite 1450</v>
          </cell>
          <cell r="C297" t="str">
            <v>Charlotte</v>
          </cell>
          <cell r="D297" t="str">
            <v>NC</v>
          </cell>
          <cell r="E297" t="str">
            <v>28244</v>
          </cell>
          <cell r="F297" t="str">
            <v>Mecklenburg</v>
          </cell>
          <cell r="G297">
            <v>150</v>
          </cell>
        </row>
        <row r="298">
          <cell r="A298" t="str">
            <v>CIGNA HEALTH CARE</v>
          </cell>
          <cell r="B298" t="str">
            <v>200 Regency Executive Park</v>
          </cell>
          <cell r="C298" t="str">
            <v>Charlotte</v>
          </cell>
          <cell r="D298" t="str">
            <v>NC</v>
          </cell>
          <cell r="E298" t="str">
            <v>28217</v>
          </cell>
          <cell r="F298" t="str">
            <v>Mecklenburg</v>
          </cell>
          <cell r="G298">
            <v>180</v>
          </cell>
        </row>
        <row r="299">
          <cell r="A299" t="str">
            <v>CIRCLE K STORES INC</v>
          </cell>
          <cell r="B299" t="str">
            <v>2440 Whitehall Park Dr, Suite 800</v>
          </cell>
          <cell r="C299" t="str">
            <v>Charlotte</v>
          </cell>
          <cell r="D299" t="str">
            <v>NC</v>
          </cell>
          <cell r="E299" t="str">
            <v>28273</v>
          </cell>
          <cell r="F299" t="str">
            <v>Regional</v>
          </cell>
          <cell r="G299">
            <v>800</v>
          </cell>
        </row>
        <row r="300">
          <cell r="A300" t="str">
            <v>CIRCUIT CITY STORES INC</v>
          </cell>
          <cell r="B300" t="str">
            <v>9950 Mayland Dr</v>
          </cell>
          <cell r="C300" t="str">
            <v>Richmond</v>
          </cell>
          <cell r="D300" t="str">
            <v>VA</v>
          </cell>
          <cell r="E300" t="str">
            <v>23233</v>
          </cell>
          <cell r="F300" t="str">
            <v>Regional</v>
          </cell>
          <cell r="G300">
            <v>250</v>
          </cell>
        </row>
        <row r="301">
          <cell r="A301" t="str">
            <v>CIRRUS MEDICAL STAFFING</v>
          </cell>
          <cell r="B301" t="str">
            <v>4651 Charlotte Park Dr, Suite 400</v>
          </cell>
          <cell r="C301" t="str">
            <v>Charlotte</v>
          </cell>
          <cell r="D301" t="str">
            <v>NC</v>
          </cell>
          <cell r="E301" t="str">
            <v>28217</v>
          </cell>
          <cell r="F301" t="str">
            <v>Mecklenburg</v>
          </cell>
          <cell r="G301">
            <v>135</v>
          </cell>
        </row>
        <row r="302">
          <cell r="A302" t="str">
            <v>CITI FORT MILL</v>
          </cell>
          <cell r="B302" t="str">
            <v>605 Munn Rd</v>
          </cell>
          <cell r="C302" t="str">
            <v>Fort Mill</v>
          </cell>
          <cell r="D302" t="str">
            <v>SC</v>
          </cell>
          <cell r="E302" t="str">
            <v>29715</v>
          </cell>
          <cell r="F302" t="str">
            <v>York</v>
          </cell>
          <cell r="G302">
            <v>1100</v>
          </cell>
        </row>
        <row r="303">
          <cell r="A303" t="str">
            <v>CITIZENS SOUTH BANK</v>
          </cell>
          <cell r="B303" t="str">
            <v>519 S New Hope Rd</v>
          </cell>
          <cell r="C303" t="str">
            <v>Gastonia</v>
          </cell>
          <cell r="D303" t="str">
            <v>NC</v>
          </cell>
          <cell r="E303" t="str">
            <v>28054</v>
          </cell>
          <cell r="F303" t="str">
            <v>Gaston</v>
          </cell>
          <cell r="G303">
            <v>100</v>
          </cell>
        </row>
        <row r="304">
          <cell r="A304" t="str">
            <v>CITY OF ALBEMARLE</v>
          </cell>
          <cell r="B304" t="str">
            <v>PO Box 190</v>
          </cell>
          <cell r="C304" t="str">
            <v>Albemarle</v>
          </cell>
          <cell r="D304" t="str">
            <v>NC</v>
          </cell>
          <cell r="E304" t="str">
            <v>28002</v>
          </cell>
          <cell r="F304" t="str">
            <v>Stanly</v>
          </cell>
          <cell r="G304">
            <v>265</v>
          </cell>
        </row>
        <row r="305">
          <cell r="A305" t="str">
            <v>CITY OF CHARLOTTE</v>
          </cell>
          <cell r="B305" t="str">
            <v>600 E Fourth St</v>
          </cell>
          <cell r="C305" t="str">
            <v>Charlotte</v>
          </cell>
          <cell r="D305" t="str">
            <v>NC</v>
          </cell>
          <cell r="E305" t="str">
            <v>28202</v>
          </cell>
          <cell r="F305" t="str">
            <v>Mecklenburg</v>
          </cell>
          <cell r="G305">
            <v>5896</v>
          </cell>
        </row>
        <row r="306">
          <cell r="A306" t="str">
            <v>CITY OF CHESTER</v>
          </cell>
          <cell r="B306" t="str">
            <v>100 W End St</v>
          </cell>
          <cell r="C306" t="str">
            <v>Chester</v>
          </cell>
          <cell r="D306" t="str">
            <v>SC</v>
          </cell>
          <cell r="E306" t="str">
            <v>29706</v>
          </cell>
          <cell r="F306" t="str">
            <v>Chester</v>
          </cell>
          <cell r="G306">
            <v>100</v>
          </cell>
        </row>
        <row r="307">
          <cell r="A307" t="str">
            <v>CITY OF CONCORD</v>
          </cell>
          <cell r="B307" t="str">
            <v>PO Box 308</v>
          </cell>
          <cell r="C307" t="str">
            <v>Concord</v>
          </cell>
          <cell r="D307" t="str">
            <v>NC</v>
          </cell>
          <cell r="E307" t="str">
            <v>28026</v>
          </cell>
          <cell r="F307" t="str">
            <v>Cabarrus</v>
          </cell>
          <cell r="G307">
            <v>850</v>
          </cell>
        </row>
        <row r="308">
          <cell r="A308" t="str">
            <v>CITY OF GASTONIA</v>
          </cell>
          <cell r="B308" t="str">
            <v>PO Box 1748</v>
          </cell>
          <cell r="C308" t="str">
            <v>Gastonia</v>
          </cell>
          <cell r="D308" t="str">
            <v>NC</v>
          </cell>
          <cell r="E308" t="str">
            <v>28053</v>
          </cell>
          <cell r="F308" t="str">
            <v>Gaston</v>
          </cell>
          <cell r="G308">
            <v>850</v>
          </cell>
        </row>
        <row r="309">
          <cell r="A309" t="str">
            <v>CITY OF HICKORY</v>
          </cell>
          <cell r="B309" t="str">
            <v>PO Box 398</v>
          </cell>
          <cell r="C309" t="str">
            <v>Hickory</v>
          </cell>
          <cell r="D309" t="str">
            <v>NC</v>
          </cell>
          <cell r="E309" t="str">
            <v>28603</v>
          </cell>
          <cell r="F309" t="str">
            <v>Catawba</v>
          </cell>
          <cell r="G309">
            <v>651</v>
          </cell>
        </row>
        <row r="310">
          <cell r="A310" t="str">
            <v>CITY OF KANNAPOLIS</v>
          </cell>
          <cell r="B310" t="str">
            <v>PO Box 1199</v>
          </cell>
          <cell r="C310" t="str">
            <v>Kannapolis</v>
          </cell>
          <cell r="D310" t="str">
            <v>NC</v>
          </cell>
          <cell r="E310" t="str">
            <v>28082</v>
          </cell>
          <cell r="F310" t="str">
            <v>Cabarrus</v>
          </cell>
          <cell r="G310">
            <v>305</v>
          </cell>
        </row>
        <row r="311">
          <cell r="A311" t="str">
            <v>CITY OF KINGS MOUNTAIN</v>
          </cell>
          <cell r="B311" t="str">
            <v>PO Box 429</v>
          </cell>
          <cell r="C311" t="str">
            <v>Kings Mountain</v>
          </cell>
          <cell r="D311" t="str">
            <v>NC</v>
          </cell>
          <cell r="E311" t="str">
            <v>28086</v>
          </cell>
          <cell r="F311" t="str">
            <v>Cleveland</v>
          </cell>
          <cell r="G311">
            <v>188</v>
          </cell>
        </row>
        <row r="312">
          <cell r="A312" t="str">
            <v>CITY OF LANCASTER</v>
          </cell>
          <cell r="B312" t="str">
            <v>PO Box 1149</v>
          </cell>
          <cell r="C312" t="str">
            <v>Lancaster</v>
          </cell>
          <cell r="D312" t="str">
            <v>SC</v>
          </cell>
          <cell r="E312">
            <v>29721</v>
          </cell>
          <cell r="F312" t="str">
            <v>Lancaster</v>
          </cell>
          <cell r="G312">
            <v>155</v>
          </cell>
        </row>
        <row r="313">
          <cell r="A313" t="str">
            <v>CITY OF LINCOLNTON</v>
          </cell>
          <cell r="B313" t="str">
            <v>PO Box 617</v>
          </cell>
          <cell r="C313" t="str">
            <v>Lincolnton</v>
          </cell>
          <cell r="D313" t="str">
            <v>NC</v>
          </cell>
          <cell r="E313" t="str">
            <v>28093</v>
          </cell>
          <cell r="F313" t="str">
            <v>Lincoln</v>
          </cell>
          <cell r="G313">
            <v>143</v>
          </cell>
        </row>
        <row r="314">
          <cell r="A314" t="str">
            <v>CITY OF MONROE</v>
          </cell>
          <cell r="B314" t="str">
            <v>PO Box 69</v>
          </cell>
          <cell r="C314" t="str">
            <v>Monroe</v>
          </cell>
          <cell r="D314" t="str">
            <v>NC</v>
          </cell>
          <cell r="E314" t="str">
            <v>28111</v>
          </cell>
          <cell r="F314" t="str">
            <v>Union</v>
          </cell>
          <cell r="G314">
            <v>650</v>
          </cell>
        </row>
        <row r="315">
          <cell r="A315" t="str">
            <v>CITY OF MOUNT HOLLY</v>
          </cell>
          <cell r="B315" t="str">
            <v>PO Box 406</v>
          </cell>
          <cell r="C315" t="str">
            <v>Mount Holly</v>
          </cell>
          <cell r="D315" t="str">
            <v>NC</v>
          </cell>
          <cell r="E315" t="str">
            <v>28120</v>
          </cell>
          <cell r="F315" t="str">
            <v>Gaston</v>
          </cell>
          <cell r="G315">
            <v>153</v>
          </cell>
        </row>
        <row r="316">
          <cell r="A316" t="str">
            <v>CITY OF NEWTON</v>
          </cell>
          <cell r="B316" t="str">
            <v>PO Box 550</v>
          </cell>
          <cell r="C316" t="str">
            <v>Newton</v>
          </cell>
          <cell r="D316" t="str">
            <v>NC</v>
          </cell>
          <cell r="E316" t="str">
            <v>28658</v>
          </cell>
          <cell r="F316" t="str">
            <v>Catawba</v>
          </cell>
          <cell r="G316">
            <v>245</v>
          </cell>
        </row>
        <row r="317">
          <cell r="A317" t="str">
            <v>CITY OF ROCK HILL</v>
          </cell>
          <cell r="B317" t="str">
            <v>PO Box 11706</v>
          </cell>
          <cell r="C317" t="str">
            <v>Rock Hill</v>
          </cell>
          <cell r="D317" t="str">
            <v>SC</v>
          </cell>
          <cell r="E317" t="str">
            <v>29731</v>
          </cell>
          <cell r="F317" t="str">
            <v>York</v>
          </cell>
          <cell r="G317">
            <v>800</v>
          </cell>
        </row>
        <row r="318">
          <cell r="A318" t="str">
            <v>CITY OF SALISBURY</v>
          </cell>
          <cell r="B318" t="str">
            <v>PO Box 479</v>
          </cell>
          <cell r="C318" t="str">
            <v>Salisbury</v>
          </cell>
          <cell r="D318" t="str">
            <v>NC</v>
          </cell>
          <cell r="E318" t="str">
            <v>28145</v>
          </cell>
          <cell r="F318" t="str">
            <v>Rowan</v>
          </cell>
          <cell r="G318">
            <v>461</v>
          </cell>
        </row>
        <row r="319">
          <cell r="A319" t="str">
            <v>CITY OF SHELBY</v>
          </cell>
          <cell r="B319" t="str">
            <v>PO Box 207</v>
          </cell>
          <cell r="C319" t="str">
            <v>Shelby</v>
          </cell>
          <cell r="D319" t="str">
            <v>NC</v>
          </cell>
          <cell r="E319" t="str">
            <v>28151</v>
          </cell>
          <cell r="F319" t="str">
            <v>Cleveland</v>
          </cell>
          <cell r="G319">
            <v>360</v>
          </cell>
        </row>
        <row r="320">
          <cell r="A320" t="str">
            <v>CITY OF STATESVILLE</v>
          </cell>
          <cell r="B320" t="str">
            <v>PO Box 1111</v>
          </cell>
          <cell r="C320" t="str">
            <v>Statesville</v>
          </cell>
          <cell r="D320" t="str">
            <v>NC</v>
          </cell>
          <cell r="E320" t="str">
            <v>28687</v>
          </cell>
          <cell r="F320" t="str">
            <v>Iredell</v>
          </cell>
          <cell r="G320">
            <v>375</v>
          </cell>
        </row>
        <row r="321">
          <cell r="A321" t="str">
            <v>CITY OF YORK</v>
          </cell>
          <cell r="B321" t="str">
            <v>10 N Roosevelt St</v>
          </cell>
          <cell r="C321" t="str">
            <v>York</v>
          </cell>
          <cell r="D321" t="str">
            <v>SC</v>
          </cell>
          <cell r="E321" t="str">
            <v>29745</v>
          </cell>
          <cell r="F321" t="str">
            <v>York</v>
          </cell>
          <cell r="G321">
            <v>100</v>
          </cell>
        </row>
        <row r="322">
          <cell r="A322" t="str">
            <v>CLARIANT CORP USA</v>
          </cell>
          <cell r="B322" t="str">
            <v>4000 Monroe Rd</v>
          </cell>
          <cell r="C322" t="str">
            <v>Charlotte</v>
          </cell>
          <cell r="D322" t="str">
            <v>NC</v>
          </cell>
          <cell r="E322" t="str">
            <v>28205</v>
          </cell>
          <cell r="F322" t="str">
            <v>Regional</v>
          </cell>
          <cell r="G322">
            <v>500</v>
          </cell>
        </row>
        <row r="323">
          <cell r="A323" t="str">
            <v>CLARKE AMERICAN CHECKS INC</v>
          </cell>
          <cell r="B323" t="str">
            <v>9711 David Taylor Dr</v>
          </cell>
          <cell r="C323" t="str">
            <v>Charlotte</v>
          </cell>
          <cell r="D323" t="str">
            <v>NC</v>
          </cell>
          <cell r="E323" t="str">
            <v>28262</v>
          </cell>
          <cell r="F323" t="str">
            <v>Mecklenburg</v>
          </cell>
          <cell r="G323">
            <v>100</v>
          </cell>
        </row>
        <row r="324">
          <cell r="A324" t="str">
            <v>CLASSIC GRAPHICS INC</v>
          </cell>
          <cell r="B324" t="str">
            <v>PO Box 480127</v>
          </cell>
          <cell r="C324" t="str">
            <v>Charlotte</v>
          </cell>
          <cell r="D324" t="str">
            <v>NC</v>
          </cell>
          <cell r="E324" t="str">
            <v>28269</v>
          </cell>
          <cell r="F324" t="str">
            <v>Mecklenburg</v>
          </cell>
          <cell r="G324">
            <v>140</v>
          </cell>
        </row>
        <row r="325">
          <cell r="A325" t="str">
            <v>CLASSIC LEATHER INC</v>
          </cell>
          <cell r="B325" t="str">
            <v>PO Box 2404</v>
          </cell>
          <cell r="C325" t="str">
            <v>Hickory</v>
          </cell>
          <cell r="D325" t="str">
            <v>NC</v>
          </cell>
          <cell r="E325" t="str">
            <v>28603</v>
          </cell>
          <cell r="F325" t="str">
            <v>Catawba</v>
          </cell>
          <cell r="G325">
            <v>400</v>
          </cell>
        </row>
        <row r="326">
          <cell r="A326" t="str">
            <v>CLASSIC MOVING &amp; STORAGE INC</v>
          </cell>
          <cell r="B326" t="str">
            <v>1123 Fourth St SW</v>
          </cell>
          <cell r="C326" t="str">
            <v>Conover</v>
          </cell>
          <cell r="D326" t="str">
            <v>NC</v>
          </cell>
          <cell r="E326" t="str">
            <v>28613</v>
          </cell>
          <cell r="F326" t="str">
            <v>Catawba</v>
          </cell>
          <cell r="G326">
            <v>180</v>
          </cell>
        </row>
        <row r="327">
          <cell r="A327" t="str">
            <v>CLAY HYDER TRUCKING LINES INC</v>
          </cell>
          <cell r="B327" t="str">
            <v>8814 Dietz Ave</v>
          </cell>
          <cell r="C327" t="str">
            <v>Hickory</v>
          </cell>
          <cell r="D327" t="str">
            <v>NC</v>
          </cell>
          <cell r="E327" t="str">
            <v>28602</v>
          </cell>
          <cell r="F327" t="str">
            <v>Catawba</v>
          </cell>
          <cell r="G327">
            <v>250</v>
          </cell>
        </row>
        <row r="328">
          <cell r="A328" t="str">
            <v>CLAYTON MARCUS CO</v>
          </cell>
          <cell r="B328" t="str">
            <v>PO Box 100</v>
          </cell>
          <cell r="C328" t="str">
            <v>Hickory</v>
          </cell>
          <cell r="D328" t="str">
            <v>NC</v>
          </cell>
          <cell r="E328" t="str">
            <v>28603</v>
          </cell>
          <cell r="F328" t="str">
            <v>Catawba</v>
          </cell>
          <cell r="G328">
            <v>321</v>
          </cell>
        </row>
        <row r="329">
          <cell r="A329" t="str">
            <v>CLAYTON MARCUS CO INC</v>
          </cell>
          <cell r="B329" t="str">
            <v>3030 Falling Creek Rd</v>
          </cell>
          <cell r="C329" t="str">
            <v>Hickory</v>
          </cell>
          <cell r="D329" t="str">
            <v>NC</v>
          </cell>
          <cell r="E329" t="str">
            <v>28601</v>
          </cell>
          <cell r="F329" t="str">
            <v>Catawba</v>
          </cell>
          <cell r="G329">
            <v>100</v>
          </cell>
        </row>
        <row r="330">
          <cell r="A330" t="str">
            <v>CLAYTON RICHFIELD</v>
          </cell>
          <cell r="B330" t="str">
            <v>PO Box 1000</v>
          </cell>
          <cell r="C330" t="str">
            <v>Richfield</v>
          </cell>
          <cell r="D330" t="str">
            <v>NC</v>
          </cell>
          <cell r="E330" t="str">
            <v>28137</v>
          </cell>
          <cell r="F330" t="str">
            <v>Stanly</v>
          </cell>
          <cell r="G330">
            <v>200</v>
          </cell>
        </row>
        <row r="331">
          <cell r="A331" t="str">
            <v>CLEAR CHANNEL COMMUNICATIONS INC</v>
          </cell>
          <cell r="B331" t="str">
            <v>801 Woodridge Center Dr</v>
          </cell>
          <cell r="C331" t="str">
            <v>Charlotte</v>
          </cell>
          <cell r="D331" t="str">
            <v>NC</v>
          </cell>
          <cell r="E331" t="str">
            <v>28217</v>
          </cell>
          <cell r="F331" t="str">
            <v>Mecklenburg</v>
          </cell>
          <cell r="G331">
            <v>185</v>
          </cell>
        </row>
        <row r="332">
          <cell r="A332" t="str">
            <v>CLEVELAND COMMUNITY COLLEGE</v>
          </cell>
          <cell r="B332" t="str">
            <v>137 S Post Rd</v>
          </cell>
          <cell r="C332" t="str">
            <v>Shelby</v>
          </cell>
          <cell r="D332" t="str">
            <v>NC</v>
          </cell>
          <cell r="E332" t="str">
            <v>28152</v>
          </cell>
          <cell r="F332" t="str">
            <v>Cleveland</v>
          </cell>
          <cell r="G332">
            <v>364</v>
          </cell>
        </row>
        <row r="333">
          <cell r="A333" t="str">
            <v>CLEVELAND COUNTY</v>
          </cell>
          <cell r="B333" t="str">
            <v>PO Box 1210</v>
          </cell>
          <cell r="C333" t="str">
            <v>Shelby</v>
          </cell>
          <cell r="D333" t="str">
            <v>NC</v>
          </cell>
          <cell r="E333" t="str">
            <v>28150</v>
          </cell>
          <cell r="F333" t="str">
            <v>Cleveland</v>
          </cell>
          <cell r="G333">
            <v>738</v>
          </cell>
        </row>
        <row r="334">
          <cell r="A334" t="str">
            <v>CLEVELAND COUNTY BOARD OF EDUCATION</v>
          </cell>
          <cell r="B334" t="str">
            <v>130 S Post Rd, Suite 2</v>
          </cell>
          <cell r="C334" t="str">
            <v>Shelby</v>
          </cell>
          <cell r="D334" t="str">
            <v>NC</v>
          </cell>
          <cell r="E334" t="str">
            <v>28152</v>
          </cell>
          <cell r="F334" t="str">
            <v>Cleveland</v>
          </cell>
          <cell r="G334">
            <v>1500</v>
          </cell>
        </row>
        <row r="335">
          <cell r="A335" t="str">
            <v>CLEVELAND COUNTY FAMILY YMCA</v>
          </cell>
          <cell r="B335" t="str">
            <v>PO Box 2272</v>
          </cell>
          <cell r="C335" t="str">
            <v>Shelby</v>
          </cell>
          <cell r="D335" t="str">
            <v>NC</v>
          </cell>
          <cell r="E335" t="str">
            <v>28151</v>
          </cell>
          <cell r="F335" t="str">
            <v>Cleveland</v>
          </cell>
          <cell r="G335">
            <v>100</v>
          </cell>
        </row>
        <row r="336">
          <cell r="A336" t="str">
            <v>CLEVELAND COUNTY HEALTHCARE SYSTEMS</v>
          </cell>
          <cell r="B336" t="str">
            <v>201 E Grover St</v>
          </cell>
          <cell r="C336" t="str">
            <v>Shelby</v>
          </cell>
          <cell r="D336" t="str">
            <v>NC</v>
          </cell>
          <cell r="E336" t="str">
            <v>28150</v>
          </cell>
          <cell r="F336" t="str">
            <v>Cleveland</v>
          </cell>
          <cell r="G336">
            <v>902</v>
          </cell>
        </row>
        <row r="337">
          <cell r="A337" t="str">
            <v>CLEVELAND VOCATIONAL INDUSTRIES INC</v>
          </cell>
          <cell r="B337" t="str">
            <v>650 N Post Rd</v>
          </cell>
          <cell r="C337" t="str">
            <v>Shelby</v>
          </cell>
          <cell r="D337" t="str">
            <v>NC</v>
          </cell>
          <cell r="E337" t="str">
            <v>28150</v>
          </cell>
          <cell r="F337" t="str">
            <v>Cleveland</v>
          </cell>
          <cell r="G337">
            <v>200</v>
          </cell>
        </row>
        <row r="338">
          <cell r="A338" t="str">
            <v>CLONINGER FORD INC</v>
          </cell>
          <cell r="B338" t="str">
            <v>511 Jake Alexander Blvd S</v>
          </cell>
          <cell r="C338" t="str">
            <v>Salisbury</v>
          </cell>
          <cell r="D338" t="str">
            <v>NC</v>
          </cell>
          <cell r="E338" t="str">
            <v>28147</v>
          </cell>
          <cell r="F338" t="str">
            <v>Rowan</v>
          </cell>
          <cell r="G338">
            <v>100</v>
          </cell>
        </row>
        <row r="339">
          <cell r="A339" t="str">
            <v>CLOVER SCHOOL DISTRICT TWO OF YORK COUNTY</v>
          </cell>
          <cell r="B339" t="str">
            <v>604 Bethel St</v>
          </cell>
          <cell r="C339" t="str">
            <v>Clover</v>
          </cell>
          <cell r="D339" t="str">
            <v>SC</v>
          </cell>
          <cell r="E339" t="str">
            <v>29710</v>
          </cell>
          <cell r="F339" t="str">
            <v>York</v>
          </cell>
          <cell r="G339">
            <v>752</v>
          </cell>
        </row>
        <row r="340">
          <cell r="A340" t="str">
            <v>CLOVERTEX LLC</v>
          </cell>
          <cell r="B340" t="str">
            <v>PO Box 440</v>
          </cell>
          <cell r="C340" t="str">
            <v>Clover</v>
          </cell>
          <cell r="D340" t="str">
            <v>SC</v>
          </cell>
          <cell r="E340" t="str">
            <v>29710</v>
          </cell>
          <cell r="F340" t="str">
            <v>York</v>
          </cell>
          <cell r="G340">
            <v>140</v>
          </cell>
        </row>
        <row r="341">
          <cell r="A341" t="str">
            <v>CM TUCKER LUMBER COMPANIES LLC</v>
          </cell>
          <cell r="B341" t="str">
            <v>PO Box 7</v>
          </cell>
          <cell r="C341" t="str">
            <v>Pageland</v>
          </cell>
          <cell r="D341" t="str">
            <v>SC</v>
          </cell>
          <cell r="E341" t="str">
            <v>29728</v>
          </cell>
          <cell r="F341" t="str">
            <v>Chesterfield</v>
          </cell>
          <cell r="G341">
            <v>250</v>
          </cell>
        </row>
        <row r="342">
          <cell r="A342" t="str">
            <v>CMH FLOORING</v>
          </cell>
          <cell r="B342" t="str">
            <v>PO Box 1083</v>
          </cell>
          <cell r="C342" t="str">
            <v>Wadesboro</v>
          </cell>
          <cell r="D342" t="str">
            <v>NC</v>
          </cell>
          <cell r="E342" t="str">
            <v>28170</v>
          </cell>
          <cell r="F342" t="str">
            <v>Anson</v>
          </cell>
          <cell r="G342">
            <v>175</v>
          </cell>
        </row>
        <row r="343">
          <cell r="A343" t="str">
            <v>COATS NORTH AMERICA</v>
          </cell>
          <cell r="B343" t="str">
            <v>3430 Toringdon Way, Suite 301</v>
          </cell>
          <cell r="C343" t="str">
            <v>Charlotte</v>
          </cell>
          <cell r="D343" t="str">
            <v>NC</v>
          </cell>
          <cell r="E343" t="str">
            <v>28277</v>
          </cell>
          <cell r="F343" t="str">
            <v>Mecklenburg</v>
          </cell>
          <cell r="G343">
            <v>170</v>
          </cell>
        </row>
        <row r="344">
          <cell r="A344" t="str">
            <v>COCA-COLA BOTTLING CO CONSOLIDATED</v>
          </cell>
          <cell r="B344" t="str">
            <v>4100 Coca-Cola Plaza</v>
          </cell>
          <cell r="C344" t="str">
            <v>Charlotte</v>
          </cell>
          <cell r="D344" t="str">
            <v>NC</v>
          </cell>
          <cell r="E344" t="str">
            <v>28211</v>
          </cell>
          <cell r="F344" t="str">
            <v>Mecklenburg</v>
          </cell>
          <cell r="G344">
            <v>1300</v>
          </cell>
        </row>
        <row r="345">
          <cell r="A345" t="str">
            <v>COCHRANE FURNITURE CO INC</v>
          </cell>
          <cell r="B345" t="str">
            <v>PO Box 220</v>
          </cell>
          <cell r="C345" t="str">
            <v>Lincolnton</v>
          </cell>
          <cell r="D345" t="str">
            <v>NC</v>
          </cell>
          <cell r="E345" t="str">
            <v>28093</v>
          </cell>
          <cell r="F345" t="str">
            <v>Lincoln</v>
          </cell>
          <cell r="G345">
            <v>400</v>
          </cell>
        </row>
        <row r="346">
          <cell r="A346" t="str">
            <v>COFFING HOISTS</v>
          </cell>
          <cell r="B346" t="str">
            <v>PO Box 779</v>
          </cell>
          <cell r="C346" t="str">
            <v>Wadesboro</v>
          </cell>
          <cell r="D346" t="str">
            <v>NC</v>
          </cell>
          <cell r="E346" t="str">
            <v>28170</v>
          </cell>
          <cell r="F346" t="str">
            <v>Anson</v>
          </cell>
          <cell r="G346">
            <v>167</v>
          </cell>
        </row>
        <row r="347">
          <cell r="A347" t="str">
            <v>COGENTRIX INC</v>
          </cell>
          <cell r="B347" t="str">
            <v>9405 Arrowpoint Blvd</v>
          </cell>
          <cell r="C347" t="str">
            <v>Charlotte</v>
          </cell>
          <cell r="D347" t="str">
            <v>NC</v>
          </cell>
          <cell r="E347" t="str">
            <v>28273</v>
          </cell>
          <cell r="F347" t="str">
            <v>Mecklenburg</v>
          </cell>
          <cell r="G347">
            <v>115</v>
          </cell>
        </row>
        <row r="348">
          <cell r="A348" t="str">
            <v>COLDWELL BANKER UNITED, REALTORS NC</v>
          </cell>
          <cell r="B348" t="str">
            <v>3440 Toringdon Way, Suite 100</v>
          </cell>
          <cell r="C348" t="str">
            <v>Charlotte</v>
          </cell>
          <cell r="D348" t="str">
            <v>NC</v>
          </cell>
          <cell r="E348" t="str">
            <v>28277</v>
          </cell>
          <cell r="F348" t="str">
            <v>Mecklenburg</v>
          </cell>
          <cell r="G348">
            <v>450</v>
          </cell>
        </row>
        <row r="349">
          <cell r="A349" t="str">
            <v>COLLINS &amp; AIKMAN CORP</v>
          </cell>
          <cell r="B349" t="str">
            <v>PO Box 580</v>
          </cell>
          <cell r="C349" t="str">
            <v>Albemarle</v>
          </cell>
          <cell r="D349" t="str">
            <v>NC</v>
          </cell>
          <cell r="E349" t="str">
            <v>28801</v>
          </cell>
          <cell r="F349" t="str">
            <v>Stanly</v>
          </cell>
          <cell r="G349">
            <v>500</v>
          </cell>
        </row>
        <row r="350">
          <cell r="A350" t="str">
            <v>COMAG MARKETING GROUP LLC</v>
          </cell>
          <cell r="B350" t="str">
            <v>214 N Tryon St</v>
          </cell>
          <cell r="C350" t="str">
            <v>Charlotte</v>
          </cell>
          <cell r="D350" t="str">
            <v>NC</v>
          </cell>
          <cell r="E350" t="str">
            <v>28202</v>
          </cell>
          <cell r="F350" t="str">
            <v>Mecklenburg</v>
          </cell>
          <cell r="G350">
            <v>105</v>
          </cell>
        </row>
        <row r="351">
          <cell r="A351" t="str">
            <v>COMMSCOPE INC</v>
          </cell>
          <cell r="B351" t="str">
            <v>PO Box 1729</v>
          </cell>
          <cell r="C351" t="str">
            <v>Hickory</v>
          </cell>
          <cell r="D351" t="str">
            <v>NC</v>
          </cell>
          <cell r="E351" t="str">
            <v>28603</v>
          </cell>
          <cell r="F351" t="str">
            <v>Regional</v>
          </cell>
          <cell r="G351">
            <v>1765</v>
          </cell>
        </row>
        <row r="352">
          <cell r="A352" t="str">
            <v>COMMUNITY ALTERNATIVES OF NORTH CAROLINA</v>
          </cell>
          <cell r="B352" t="str">
            <v>3401 Vardell Ln, Suite D</v>
          </cell>
          <cell r="C352" t="str">
            <v>Charlotte</v>
          </cell>
          <cell r="D352" t="str">
            <v>NC</v>
          </cell>
          <cell r="E352" t="str">
            <v>28217</v>
          </cell>
          <cell r="F352" t="str">
            <v>Mecklenburg</v>
          </cell>
          <cell r="G352">
            <v>500</v>
          </cell>
        </row>
        <row r="353">
          <cell r="A353" t="str">
            <v>COMPASS GROUP</v>
          </cell>
          <cell r="B353" t="str">
            <v>2400 Yorkmont Rd</v>
          </cell>
          <cell r="C353" t="str">
            <v>Charlotte</v>
          </cell>
          <cell r="D353" t="str">
            <v>NC</v>
          </cell>
          <cell r="E353" t="str">
            <v>28217</v>
          </cell>
          <cell r="F353" t="str">
            <v>Regional</v>
          </cell>
          <cell r="G353">
            <v>2972</v>
          </cell>
        </row>
        <row r="354">
          <cell r="A354" t="str">
            <v>COMPORIUM GROUP</v>
          </cell>
          <cell r="B354" t="str">
            <v>330 E Black St</v>
          </cell>
          <cell r="C354" t="str">
            <v>Rock Hill</v>
          </cell>
          <cell r="D354" t="str">
            <v>SC</v>
          </cell>
          <cell r="E354" t="str">
            <v>29731</v>
          </cell>
          <cell r="F354" t="str">
            <v>Regional</v>
          </cell>
          <cell r="G354">
            <v>1000</v>
          </cell>
        </row>
        <row r="355">
          <cell r="A355" t="str">
            <v>COMPUWARE CORP</v>
          </cell>
          <cell r="B355" t="str">
            <v>121 W Trade St, Suite 2300</v>
          </cell>
          <cell r="C355" t="str">
            <v>Charlotte</v>
          </cell>
          <cell r="D355" t="str">
            <v>NC</v>
          </cell>
          <cell r="E355" t="str">
            <v>28202</v>
          </cell>
          <cell r="F355" t="str">
            <v>Mecklenburg</v>
          </cell>
          <cell r="G355">
            <v>100</v>
          </cell>
        </row>
        <row r="356">
          <cell r="A356" t="str">
            <v>CONBRACO INDUSTRIES INC</v>
          </cell>
          <cell r="B356" t="str">
            <v>PO Box 247</v>
          </cell>
          <cell r="C356" t="str">
            <v>Matthews</v>
          </cell>
          <cell r="D356" t="str">
            <v>NC</v>
          </cell>
          <cell r="E356" t="str">
            <v>28106</v>
          </cell>
          <cell r="F356" t="str">
            <v>Regional</v>
          </cell>
          <cell r="G356">
            <v>900</v>
          </cell>
        </row>
        <row r="357">
          <cell r="A357" t="str">
            <v>CONCORD FIRST ASSEMBLY</v>
          </cell>
          <cell r="B357" t="str">
            <v>150 Warren Coleman Blvd</v>
          </cell>
          <cell r="C357" t="str">
            <v>Concord</v>
          </cell>
          <cell r="D357" t="str">
            <v>NC</v>
          </cell>
          <cell r="E357" t="str">
            <v>28027</v>
          </cell>
          <cell r="F357" t="str">
            <v>Cabarrus</v>
          </cell>
          <cell r="G357">
            <v>255</v>
          </cell>
        </row>
        <row r="358">
          <cell r="A358" t="str">
            <v>CONCRETE SUPPLY CO</v>
          </cell>
          <cell r="B358" t="str">
            <v>PO Box 5247</v>
          </cell>
          <cell r="C358" t="str">
            <v>Charlotte</v>
          </cell>
          <cell r="D358" t="str">
            <v>NC</v>
          </cell>
          <cell r="E358" t="str">
            <v>28299</v>
          </cell>
          <cell r="F358" t="str">
            <v>Mecklenburg</v>
          </cell>
          <cell r="G358">
            <v>100</v>
          </cell>
        </row>
        <row r="359">
          <cell r="A359" t="str">
            <v>CONITEX-SONOCO USA INC</v>
          </cell>
          <cell r="B359" t="str">
            <v>1302 Industrial Pike Rd</v>
          </cell>
          <cell r="C359" t="str">
            <v>Gastonia</v>
          </cell>
          <cell r="D359" t="str">
            <v>NC</v>
          </cell>
          <cell r="E359" t="str">
            <v>28052</v>
          </cell>
          <cell r="F359" t="str">
            <v>Gaston</v>
          </cell>
          <cell r="G359">
            <v>125</v>
          </cell>
        </row>
        <row r="360">
          <cell r="A360" t="str">
            <v>CONNEXTIONS INC</v>
          </cell>
          <cell r="B360" t="str">
            <v>International Dr</v>
          </cell>
          <cell r="C360" t="str">
            <v>Concord</v>
          </cell>
          <cell r="D360" t="str">
            <v>NC</v>
          </cell>
          <cell r="E360" t="str">
            <v>28027</v>
          </cell>
          <cell r="F360" t="str">
            <v>Cabarrus</v>
          </cell>
          <cell r="G360">
            <v>350</v>
          </cell>
        </row>
        <row r="361">
          <cell r="A361" t="str">
            <v>CONSOLIDATED METCO</v>
          </cell>
          <cell r="B361" t="str">
            <v>PO Box 907</v>
          </cell>
          <cell r="C361" t="str">
            <v>Monroe</v>
          </cell>
          <cell r="D361" t="str">
            <v>NC</v>
          </cell>
          <cell r="E361" t="str">
            <v>28111</v>
          </cell>
          <cell r="F361" t="str">
            <v>Union</v>
          </cell>
          <cell r="G361">
            <v>500</v>
          </cell>
        </row>
        <row r="362">
          <cell r="A362" t="str">
            <v>CONSOLIDATED THEATRES LLC</v>
          </cell>
          <cell r="B362" t="str">
            <v>5970 Fairview Rd, Suite 600</v>
          </cell>
          <cell r="C362" t="str">
            <v>Charlotte</v>
          </cell>
          <cell r="D362" t="str">
            <v>NC</v>
          </cell>
          <cell r="E362" t="str">
            <v>28210</v>
          </cell>
          <cell r="F362" t="str">
            <v>Mecklenburg</v>
          </cell>
          <cell r="G362">
            <v>500</v>
          </cell>
        </row>
        <row r="363">
          <cell r="A363" t="str">
            <v>CONSTAR INTERNATIONAL INC</v>
          </cell>
          <cell r="B363" t="str">
            <v>PO Box 1628</v>
          </cell>
          <cell r="C363" t="str">
            <v>Cheraw</v>
          </cell>
          <cell r="D363" t="str">
            <v>SC</v>
          </cell>
          <cell r="E363" t="str">
            <v>29520</v>
          </cell>
          <cell r="F363" t="str">
            <v>Chesterfield</v>
          </cell>
          <cell r="G363">
            <v>100</v>
          </cell>
        </row>
        <row r="364">
          <cell r="A364" t="str">
            <v>CONTINENTAL TIRE NORTH AMERICA</v>
          </cell>
          <cell r="B364" t="str">
            <v>1900 Continental Blvd</v>
          </cell>
          <cell r="C364" t="str">
            <v>Charlotte</v>
          </cell>
          <cell r="D364" t="str">
            <v>NC</v>
          </cell>
          <cell r="E364" t="str">
            <v>28273</v>
          </cell>
          <cell r="F364" t="str">
            <v>Mecklenburg</v>
          </cell>
          <cell r="G364">
            <v>180</v>
          </cell>
        </row>
        <row r="365">
          <cell r="A365" t="str">
            <v>CONTROLS SOUTHEAST INC</v>
          </cell>
          <cell r="B365" t="str">
            <v>PO Box 7500</v>
          </cell>
          <cell r="C365" t="str">
            <v>Charlotte</v>
          </cell>
          <cell r="D365" t="str">
            <v>NC</v>
          </cell>
          <cell r="E365" t="str">
            <v>28241</v>
          </cell>
          <cell r="F365" t="str">
            <v>Mecklenburg</v>
          </cell>
          <cell r="G365">
            <v>200</v>
          </cell>
        </row>
        <row r="366">
          <cell r="A366" t="str">
            <v>CONVERGUS CORP</v>
          </cell>
          <cell r="B366" t="str">
            <v>10101 Claude Freeman Dr</v>
          </cell>
          <cell r="C366" t="str">
            <v>Charlotte</v>
          </cell>
          <cell r="D366" t="str">
            <v>NC</v>
          </cell>
          <cell r="E366" t="str">
            <v>28262</v>
          </cell>
          <cell r="F366" t="str">
            <v>Mecklenburg</v>
          </cell>
          <cell r="G366">
            <v>1000</v>
          </cell>
        </row>
        <row r="367">
          <cell r="A367" t="str">
            <v>CON-WAY SOUTHERN EXPRESS</v>
          </cell>
          <cell r="B367" t="str">
            <v>6701 Old Statesville Rd</v>
          </cell>
          <cell r="C367" t="str">
            <v>Charlotte</v>
          </cell>
          <cell r="D367" t="str">
            <v>NC</v>
          </cell>
          <cell r="E367" t="str">
            <v>28269</v>
          </cell>
          <cell r="F367" t="str">
            <v>Mecklenburg</v>
          </cell>
          <cell r="G367">
            <v>250</v>
          </cell>
        </row>
        <row r="368">
          <cell r="A368" t="str">
            <v>COOK OUT RESTAURANT</v>
          </cell>
          <cell r="B368" t="str">
            <v>1301 W Sugar Creek Rd</v>
          </cell>
          <cell r="C368" t="str">
            <v>Charlotte</v>
          </cell>
          <cell r="D368" t="str">
            <v>NC</v>
          </cell>
          <cell r="E368" t="str">
            <v>28262</v>
          </cell>
          <cell r="F368" t="str">
            <v>Mecklenburg</v>
          </cell>
          <cell r="G368">
            <v>100</v>
          </cell>
        </row>
        <row r="369">
          <cell r="A369" t="str">
            <v>COOKSON CO, THE</v>
          </cell>
          <cell r="B369" t="str">
            <v>PO Box 2757</v>
          </cell>
          <cell r="C369" t="str">
            <v>Gastonia</v>
          </cell>
          <cell r="D369" t="str">
            <v>NC</v>
          </cell>
          <cell r="E369" t="str">
            <v>28053</v>
          </cell>
          <cell r="F369" t="str">
            <v>Gaston</v>
          </cell>
          <cell r="G369">
            <v>125</v>
          </cell>
        </row>
        <row r="370">
          <cell r="A370" t="str">
            <v>COOPER HAND TOOLS</v>
          </cell>
          <cell r="B370" t="str">
            <v>PO Box 5027</v>
          </cell>
          <cell r="C370" t="str">
            <v>Monroe</v>
          </cell>
          <cell r="D370" t="str">
            <v>NC</v>
          </cell>
          <cell r="E370" t="str">
            <v>28111</v>
          </cell>
          <cell r="F370" t="str">
            <v>Union</v>
          </cell>
          <cell r="G370">
            <v>196</v>
          </cell>
        </row>
        <row r="371">
          <cell r="A371" t="str">
            <v>COOPERSTOWN DREAMS PARK INC</v>
          </cell>
          <cell r="B371" t="str">
            <v>330 S Main St</v>
          </cell>
          <cell r="C371" t="str">
            <v>Salisbury</v>
          </cell>
          <cell r="D371" t="str">
            <v>NC</v>
          </cell>
          <cell r="E371" t="str">
            <v>28144</v>
          </cell>
          <cell r="F371" t="str">
            <v>Rowan</v>
          </cell>
          <cell r="G371">
            <v>250</v>
          </cell>
        </row>
        <row r="372">
          <cell r="A372" t="str">
            <v>CORESTAFF SERVICES</v>
          </cell>
          <cell r="B372" t="str">
            <v>5821 Fairview Rd, Suite 117</v>
          </cell>
          <cell r="C372" t="str">
            <v>Charlotte</v>
          </cell>
          <cell r="D372" t="str">
            <v>NC</v>
          </cell>
          <cell r="E372" t="str">
            <v>28209</v>
          </cell>
          <cell r="F372" t="str">
            <v>Regional</v>
          </cell>
          <cell r="G372">
            <v>2900</v>
          </cell>
        </row>
        <row r="373">
          <cell r="A373" t="str">
            <v>COURTLAND TERRACE</v>
          </cell>
          <cell r="B373" t="str">
            <v>2300 Aberdeen Blvd</v>
          </cell>
          <cell r="C373" t="str">
            <v>Gastonia</v>
          </cell>
          <cell r="D373" t="str">
            <v>NC</v>
          </cell>
          <cell r="E373" t="str">
            <v>28054</v>
          </cell>
          <cell r="F373" t="str">
            <v>Gaston</v>
          </cell>
          <cell r="G373">
            <v>110</v>
          </cell>
        </row>
        <row r="374">
          <cell r="A374" t="str">
            <v>COVALENCE PLASTICS</v>
          </cell>
          <cell r="B374" t="str">
            <v>1921 Freedom Dr</v>
          </cell>
          <cell r="C374" t="str">
            <v>Charlotte</v>
          </cell>
          <cell r="D374" t="str">
            <v>NC</v>
          </cell>
          <cell r="E374" t="str">
            <v>28205</v>
          </cell>
          <cell r="F374" t="str">
            <v>Mecklenburg</v>
          </cell>
          <cell r="G374">
            <v>108</v>
          </cell>
        </row>
        <row r="375">
          <cell r="A375" t="str">
            <v>COVENANT DAY SCHOOL</v>
          </cell>
          <cell r="B375" t="str">
            <v>800 Fullwood Ln</v>
          </cell>
          <cell r="C375" t="str">
            <v>Matthews</v>
          </cell>
          <cell r="D375" t="str">
            <v>NC</v>
          </cell>
          <cell r="E375" t="str">
            <v>28105</v>
          </cell>
          <cell r="F375" t="str">
            <v>Mecklenburg</v>
          </cell>
          <cell r="G375">
            <v>104</v>
          </cell>
        </row>
        <row r="376">
          <cell r="A376" t="str">
            <v>COVINGTON/DETROIT DIESEL-ALLISON CORPORATION</v>
          </cell>
          <cell r="B376" t="str">
            <v>1815 Starita Rd</v>
          </cell>
          <cell r="C376" t="str">
            <v>Charlotte</v>
          </cell>
          <cell r="D376" t="str">
            <v>NC</v>
          </cell>
          <cell r="E376" t="str">
            <v>28206</v>
          </cell>
          <cell r="F376" t="str">
            <v>Mecklenburg</v>
          </cell>
          <cell r="G376">
            <v>100</v>
          </cell>
        </row>
        <row r="377">
          <cell r="A377" t="str">
            <v>CP MORGAN COMMUNITIES</v>
          </cell>
          <cell r="B377" t="str">
            <v>9401 Southern Pine Blvd, Suite U</v>
          </cell>
          <cell r="C377" t="str">
            <v>Charlotte</v>
          </cell>
          <cell r="D377" t="str">
            <v>NC</v>
          </cell>
          <cell r="E377" t="str">
            <v>28273</v>
          </cell>
          <cell r="F377" t="str">
            <v>Mecklenburg</v>
          </cell>
          <cell r="G377">
            <v>175</v>
          </cell>
        </row>
        <row r="378">
          <cell r="A378" t="str">
            <v>CR LAINE FURNITURE CO INC</v>
          </cell>
          <cell r="B378" t="str">
            <v>PO Box 2128</v>
          </cell>
          <cell r="C378" t="str">
            <v>Hickory</v>
          </cell>
          <cell r="D378" t="str">
            <v>NC</v>
          </cell>
          <cell r="E378" t="str">
            <v>28603</v>
          </cell>
          <cell r="F378" t="str">
            <v>Catawba</v>
          </cell>
          <cell r="G378">
            <v>130</v>
          </cell>
        </row>
        <row r="379">
          <cell r="A379" t="str">
            <v>CRAFTMASTER FURNITURE CORP</v>
          </cell>
          <cell r="B379" t="str">
            <v>PO Box 759</v>
          </cell>
          <cell r="C379" t="str">
            <v>Taylorsville</v>
          </cell>
          <cell r="D379" t="str">
            <v>NC</v>
          </cell>
          <cell r="E379" t="str">
            <v>28681</v>
          </cell>
          <cell r="F379" t="str">
            <v>Regional</v>
          </cell>
          <cell r="G379">
            <v>500</v>
          </cell>
        </row>
        <row r="380">
          <cell r="A380" t="str">
            <v>CRANFORD FURNITURE</v>
          </cell>
          <cell r="B380" t="str">
            <v>PO Box 9007</v>
          </cell>
          <cell r="C380" t="str">
            <v>Hickory</v>
          </cell>
          <cell r="D380" t="str">
            <v>NC</v>
          </cell>
          <cell r="E380" t="str">
            <v>28603</v>
          </cell>
          <cell r="F380" t="str">
            <v>Catawba</v>
          </cell>
          <cell r="G380">
            <v>175</v>
          </cell>
        </row>
        <row r="381">
          <cell r="A381" t="str">
            <v>CRESCENT RESOURCES LLC</v>
          </cell>
          <cell r="B381" t="str">
            <v>PO Box 1003</v>
          </cell>
          <cell r="C381" t="str">
            <v>Charlotte</v>
          </cell>
          <cell r="D381" t="str">
            <v>NC</v>
          </cell>
          <cell r="E381" t="str">
            <v>28201</v>
          </cell>
          <cell r="F381" t="str">
            <v>Mecklenburg</v>
          </cell>
          <cell r="G381">
            <v>100</v>
          </cell>
        </row>
        <row r="382">
          <cell r="A382" t="str">
            <v>CROSLAND INC</v>
          </cell>
          <cell r="B382" t="str">
            <v>227 W Trade St, Suite 800</v>
          </cell>
          <cell r="C382" t="str">
            <v>Charlotte</v>
          </cell>
          <cell r="D382" t="str">
            <v>NC</v>
          </cell>
          <cell r="E382" t="str">
            <v>28202</v>
          </cell>
          <cell r="F382" t="str">
            <v>Mecklenburg</v>
          </cell>
          <cell r="G382">
            <v>150</v>
          </cell>
        </row>
        <row r="383">
          <cell r="A383" t="str">
            <v>CROWDER CONSTRUCTION CO</v>
          </cell>
          <cell r="B383" t="str">
            <v>PO Box 30007</v>
          </cell>
          <cell r="C383" t="str">
            <v>Charlotte</v>
          </cell>
          <cell r="D383" t="str">
            <v>NC</v>
          </cell>
          <cell r="E383">
            <v>28230</v>
          </cell>
          <cell r="F383" t="str">
            <v>Mecklenburg</v>
          </cell>
          <cell r="G383">
            <v>300</v>
          </cell>
        </row>
        <row r="384">
          <cell r="A384" t="str">
            <v>CROWN BEVERAGE PACKAGING</v>
          </cell>
          <cell r="B384" t="str">
            <v>PO Box 759</v>
          </cell>
          <cell r="C384" t="str">
            <v>Cheraw</v>
          </cell>
          <cell r="D384" t="str">
            <v>SC</v>
          </cell>
          <cell r="E384" t="str">
            <v>29520</v>
          </cell>
          <cell r="F384" t="str">
            <v>Chesterfield</v>
          </cell>
          <cell r="G384">
            <v>184</v>
          </cell>
        </row>
        <row r="385">
          <cell r="A385" t="str">
            <v>CROWN HONDA OF CHARLOTTE</v>
          </cell>
          <cell r="B385" t="str">
            <v>7001 E Independence Blvd</v>
          </cell>
          <cell r="C385" t="str">
            <v>Charlotte</v>
          </cell>
          <cell r="D385" t="str">
            <v>NC</v>
          </cell>
          <cell r="E385" t="str">
            <v>28227</v>
          </cell>
          <cell r="F385" t="str">
            <v>Mecklenburg</v>
          </cell>
          <cell r="G385">
            <v>100</v>
          </cell>
        </row>
        <row r="386">
          <cell r="A386" t="str">
            <v>CSA LLC</v>
          </cell>
          <cell r="B386" t="str">
            <v>128 Speedway Dr</v>
          </cell>
          <cell r="C386" t="str">
            <v>Mooresville</v>
          </cell>
          <cell r="D386" t="str">
            <v>NC</v>
          </cell>
          <cell r="E386" t="str">
            <v>28117</v>
          </cell>
          <cell r="F386" t="str">
            <v>Iredell</v>
          </cell>
          <cell r="G386">
            <v>150</v>
          </cell>
        </row>
        <row r="387">
          <cell r="A387" t="str">
            <v>CT COMMUNICATIONS INC</v>
          </cell>
          <cell r="B387" t="str">
            <v>PO Box 227</v>
          </cell>
          <cell r="C387" t="str">
            <v>Concord</v>
          </cell>
          <cell r="D387" t="str">
            <v>NC</v>
          </cell>
          <cell r="E387" t="str">
            <v>28026</v>
          </cell>
          <cell r="F387" t="str">
            <v>Cabarrus</v>
          </cell>
          <cell r="G387">
            <v>650</v>
          </cell>
        </row>
        <row r="388">
          <cell r="A388" t="str">
            <v>CT GROUP</v>
          </cell>
          <cell r="B388" t="str">
            <v>PO Box 339</v>
          </cell>
          <cell r="C388" t="str">
            <v>Claremont</v>
          </cell>
          <cell r="D388" t="str">
            <v>NC</v>
          </cell>
          <cell r="E388" t="str">
            <v>28610</v>
          </cell>
          <cell r="F388" t="str">
            <v>Catawba</v>
          </cell>
          <cell r="G388">
            <v>500</v>
          </cell>
        </row>
        <row r="389">
          <cell r="A389" t="str">
            <v>CTX BUILDERS SUPPLY</v>
          </cell>
          <cell r="B389" t="str">
            <v>2100 Sterling Dr</v>
          </cell>
          <cell r="C389" t="str">
            <v>Albemarle</v>
          </cell>
          <cell r="D389" t="str">
            <v>NC</v>
          </cell>
          <cell r="E389" t="str">
            <v>28001</v>
          </cell>
          <cell r="F389" t="str">
            <v>Stanly</v>
          </cell>
          <cell r="G389">
            <v>100</v>
          </cell>
        </row>
        <row r="390">
          <cell r="A390" t="str">
            <v>CULP BROTHERS INC</v>
          </cell>
          <cell r="B390" t="str">
            <v>3300 Bethlehem Church Rd</v>
          </cell>
          <cell r="C390" t="str">
            <v>Gold Hill</v>
          </cell>
          <cell r="D390" t="str">
            <v>NC</v>
          </cell>
          <cell r="E390" t="str">
            <v>28071</v>
          </cell>
          <cell r="F390" t="str">
            <v>Rowan</v>
          </cell>
          <cell r="G390">
            <v>100</v>
          </cell>
        </row>
        <row r="391">
          <cell r="A391" t="str">
            <v>CUMMINS ATLANTIC INC</v>
          </cell>
          <cell r="B391" t="str">
            <v>PO Box 7787</v>
          </cell>
          <cell r="C391" t="str">
            <v>Charlotte</v>
          </cell>
          <cell r="D391" t="str">
            <v>NC</v>
          </cell>
          <cell r="E391" t="str">
            <v>28241</v>
          </cell>
          <cell r="F391" t="str">
            <v>Regional</v>
          </cell>
          <cell r="G391">
            <v>120</v>
          </cell>
        </row>
        <row r="392">
          <cell r="A392" t="str">
            <v>CUMULUS FIBERS INC</v>
          </cell>
          <cell r="B392" t="str">
            <v>1101 Tarhill Rd</v>
          </cell>
          <cell r="C392" t="str">
            <v>Charlotte</v>
          </cell>
          <cell r="D392" t="str">
            <v>NC</v>
          </cell>
          <cell r="E392" t="str">
            <v>28208</v>
          </cell>
          <cell r="F392" t="str">
            <v>Mecklenburg</v>
          </cell>
          <cell r="G392">
            <v>100</v>
          </cell>
        </row>
        <row r="393">
          <cell r="A393" t="str">
            <v>CURTISS-WRIGHT CONTROLS INC</v>
          </cell>
          <cell r="B393" t="str">
            <v>15800 John J Delaney Dr, Suite 200</v>
          </cell>
          <cell r="C393" t="str">
            <v>Charlotte</v>
          </cell>
          <cell r="D393" t="str">
            <v>NC</v>
          </cell>
          <cell r="E393" t="str">
            <v>28277</v>
          </cell>
          <cell r="F393" t="str">
            <v>Regional</v>
          </cell>
          <cell r="G393">
            <v>280</v>
          </cell>
        </row>
        <row r="394">
          <cell r="A394" t="str">
            <v>CURVES</v>
          </cell>
          <cell r="B394" t="str">
            <v>2910G Mount Holly-Huntersville Rd</v>
          </cell>
          <cell r="C394" t="str">
            <v>Charlotte</v>
          </cell>
          <cell r="D394" t="str">
            <v>NC</v>
          </cell>
          <cell r="E394" t="str">
            <v>28214</v>
          </cell>
          <cell r="F394" t="str">
            <v>Regional</v>
          </cell>
          <cell r="G394">
            <v>220</v>
          </cell>
        </row>
        <row r="395">
          <cell r="A395" t="str">
            <v>CUSTOM GLASS PRODUCTS</v>
          </cell>
          <cell r="B395" t="str">
            <v>PO Box 1249</v>
          </cell>
          <cell r="C395" t="str">
            <v>Salisbury</v>
          </cell>
          <cell r="D395" t="str">
            <v>NC</v>
          </cell>
          <cell r="E395" t="str">
            <v>28145</v>
          </cell>
          <cell r="F395" t="str">
            <v>Rowan</v>
          </cell>
          <cell r="G395">
            <v>150</v>
          </cell>
        </row>
        <row r="396">
          <cell r="A396" t="str">
            <v>CUSTOM PALLET &amp; CRATING INC</v>
          </cell>
          <cell r="B396" t="str">
            <v>5104 N Graham St</v>
          </cell>
          <cell r="C396" t="str">
            <v>Charlotte</v>
          </cell>
          <cell r="D396" t="str">
            <v>NC</v>
          </cell>
          <cell r="E396" t="str">
            <v>28269</v>
          </cell>
          <cell r="F396" t="str">
            <v>Mecklenburg</v>
          </cell>
          <cell r="G396">
            <v>100</v>
          </cell>
        </row>
        <row r="397">
          <cell r="A397" t="str">
            <v>CUSTOM PRODUCTS INC</v>
          </cell>
          <cell r="B397" t="str">
            <v>PO Box 1141</v>
          </cell>
          <cell r="C397" t="str">
            <v>Mooresville</v>
          </cell>
          <cell r="D397" t="str">
            <v>NC</v>
          </cell>
          <cell r="E397" t="str">
            <v>28115</v>
          </cell>
          <cell r="F397" t="str">
            <v>Iredell</v>
          </cell>
          <cell r="G397">
            <v>100</v>
          </cell>
        </row>
        <row r="398">
          <cell r="A398" t="str">
            <v>CUTTING SYSTEMS INC</v>
          </cell>
          <cell r="B398" t="str">
            <v>774 Zeb Rd</v>
          </cell>
          <cell r="C398" t="str">
            <v>Union Grove</v>
          </cell>
          <cell r="D398" t="str">
            <v>NC</v>
          </cell>
          <cell r="E398" t="str">
            <v>28689</v>
          </cell>
          <cell r="F398" t="str">
            <v>Iredell</v>
          </cell>
          <cell r="G398">
            <v>102</v>
          </cell>
        </row>
        <row r="399">
          <cell r="A399" t="str">
            <v>CVS CORP</v>
          </cell>
          <cell r="B399" t="str">
            <v>One CVS Dr</v>
          </cell>
          <cell r="C399" t="str">
            <v>Woonsocket</v>
          </cell>
          <cell r="D399" t="str">
            <v>RI</v>
          </cell>
          <cell r="E399" t="str">
            <v>02895</v>
          </cell>
          <cell r="F399" t="str">
            <v>Regional</v>
          </cell>
          <cell r="G399">
            <v>2500</v>
          </cell>
        </row>
        <row r="400">
          <cell r="A400" t="str">
            <v>CYPRESS OF CHARLOTTE, THE</v>
          </cell>
          <cell r="B400" t="str">
            <v>3442 Cypress Club Dr</v>
          </cell>
          <cell r="C400" t="str">
            <v>Charlotte</v>
          </cell>
          <cell r="D400" t="str">
            <v>NC</v>
          </cell>
          <cell r="E400" t="str">
            <v>28210</v>
          </cell>
          <cell r="F400" t="str">
            <v>Mecklenburg</v>
          </cell>
          <cell r="G400">
            <v>300</v>
          </cell>
        </row>
        <row r="401">
          <cell r="A401" t="str">
            <v>DALE EARNHARDT INC</v>
          </cell>
          <cell r="B401" t="str">
            <v>1675 Coddle Creek Rd</v>
          </cell>
          <cell r="C401" t="str">
            <v>Mooresville</v>
          </cell>
          <cell r="D401" t="str">
            <v>NC</v>
          </cell>
          <cell r="E401" t="str">
            <v>28115</v>
          </cell>
          <cell r="F401" t="str">
            <v>Iredell</v>
          </cell>
          <cell r="G401">
            <v>220</v>
          </cell>
        </row>
        <row r="402">
          <cell r="A402" t="str">
            <v>DALE JARRETT AUTOMOTIVE GROUP</v>
          </cell>
          <cell r="B402" t="str">
            <v>88 Dale Jarrett Blvd</v>
          </cell>
          <cell r="C402" t="str">
            <v>Indian Trail</v>
          </cell>
          <cell r="D402" t="str">
            <v>NC</v>
          </cell>
          <cell r="E402" t="str">
            <v>28079</v>
          </cell>
          <cell r="F402" t="str">
            <v>Union</v>
          </cell>
          <cell r="G402">
            <v>173</v>
          </cell>
        </row>
        <row r="403">
          <cell r="A403" t="str">
            <v>DANAHER TOOL GROUP</v>
          </cell>
          <cell r="B403" t="str">
            <v>1228 Isley Dr</v>
          </cell>
          <cell r="C403" t="str">
            <v>Gastonia</v>
          </cell>
          <cell r="D403" t="str">
            <v>NC</v>
          </cell>
          <cell r="E403" t="str">
            <v>28053</v>
          </cell>
          <cell r="F403" t="str">
            <v>Gaston</v>
          </cell>
          <cell r="G403">
            <v>500</v>
          </cell>
        </row>
        <row r="404">
          <cell r="A404" t="str">
            <v>DARDEN RESTAURANTS INC</v>
          </cell>
          <cell r="B404" t="str">
            <v>PO Box 593330</v>
          </cell>
          <cell r="C404" t="str">
            <v>Orlando</v>
          </cell>
          <cell r="D404" t="str">
            <v>FL</v>
          </cell>
          <cell r="E404">
            <v>32859</v>
          </cell>
          <cell r="F404" t="str">
            <v>Regional</v>
          </cell>
          <cell r="G404">
            <v>500</v>
          </cell>
        </row>
        <row r="405">
          <cell r="A405" t="str">
            <v>DAVE AND BUSTER'S</v>
          </cell>
          <cell r="B405" t="str">
            <v>8361 Concord Mills Blvd</v>
          </cell>
          <cell r="C405" t="str">
            <v>Concord</v>
          </cell>
          <cell r="D405" t="str">
            <v>NC</v>
          </cell>
          <cell r="E405" t="str">
            <v>28207</v>
          </cell>
          <cell r="F405" t="str">
            <v>Cabarrus</v>
          </cell>
          <cell r="G405">
            <v>150</v>
          </cell>
        </row>
        <row r="406">
          <cell r="A406" t="str">
            <v>DAVEY TREE EXPERT CO</v>
          </cell>
          <cell r="B406" t="str">
            <v>6039 McDaniel Ln</v>
          </cell>
          <cell r="C406" t="str">
            <v>Charlotte</v>
          </cell>
          <cell r="D406" t="str">
            <v>NC</v>
          </cell>
          <cell r="E406" t="str">
            <v>28213</v>
          </cell>
          <cell r="F406" t="str">
            <v>Mecklenburg</v>
          </cell>
          <cell r="G406">
            <v>120</v>
          </cell>
        </row>
        <row r="407">
          <cell r="A407" t="str">
            <v>DAVIDSON COLLEGE</v>
          </cell>
          <cell r="B407" t="str">
            <v>PO Box 7163</v>
          </cell>
          <cell r="C407" t="str">
            <v>Davidson</v>
          </cell>
          <cell r="D407" t="str">
            <v>NC</v>
          </cell>
          <cell r="E407" t="str">
            <v>28035</v>
          </cell>
          <cell r="F407" t="str">
            <v>Mecklenburg</v>
          </cell>
          <cell r="G407">
            <v>800</v>
          </cell>
        </row>
        <row r="408">
          <cell r="A408" t="str">
            <v>DAVIS REGIONAL MEDICAL CENTER</v>
          </cell>
          <cell r="B408" t="str">
            <v>PO Box 1823</v>
          </cell>
          <cell r="C408" t="str">
            <v>Statesville</v>
          </cell>
          <cell r="D408" t="str">
            <v>NC</v>
          </cell>
          <cell r="E408" t="str">
            <v>28687</v>
          </cell>
          <cell r="F408" t="str">
            <v>Iredell</v>
          </cell>
          <cell r="G408">
            <v>600</v>
          </cell>
        </row>
        <row r="409">
          <cell r="A409" t="str">
            <v>DAVIS STEEL &amp; IRON CO INC</v>
          </cell>
          <cell r="B409" t="str">
            <v>1035 Commercial Dr</v>
          </cell>
          <cell r="C409" t="str">
            <v>Matthews</v>
          </cell>
          <cell r="D409" t="str">
            <v>NC</v>
          </cell>
          <cell r="E409" t="str">
            <v>28104</v>
          </cell>
          <cell r="F409" t="str">
            <v>Mecklenburg</v>
          </cell>
          <cell r="G409">
            <v>100</v>
          </cell>
        </row>
        <row r="410">
          <cell r="A410" t="str">
            <v>DEAN AND DELUCA</v>
          </cell>
          <cell r="B410" t="str">
            <v>560 Broadway</v>
          </cell>
          <cell r="C410" t="str">
            <v>New York</v>
          </cell>
          <cell r="D410" t="str">
            <v>NY</v>
          </cell>
          <cell r="E410" t="str">
            <v>10012</v>
          </cell>
          <cell r="F410" t="str">
            <v>Regional</v>
          </cell>
          <cell r="G410">
            <v>100</v>
          </cell>
        </row>
        <row r="411">
          <cell r="A411" t="str">
            <v>DECORE-ATIVE SPECIALTIES</v>
          </cell>
          <cell r="B411" t="str">
            <v>701 Industrial Dr</v>
          </cell>
          <cell r="C411" t="str">
            <v>Monroe</v>
          </cell>
          <cell r="D411" t="str">
            <v>NC</v>
          </cell>
          <cell r="E411" t="str">
            <v>28110</v>
          </cell>
          <cell r="F411" t="str">
            <v>Union</v>
          </cell>
          <cell r="G411">
            <v>120</v>
          </cell>
        </row>
        <row r="412">
          <cell r="A412" t="str">
            <v>DELHAIZE AMERICA INC/FOOD LION LLC</v>
          </cell>
          <cell r="B412" t="str">
            <v>PO Box 1330</v>
          </cell>
          <cell r="C412" t="str">
            <v>Salisbury</v>
          </cell>
          <cell r="D412" t="str">
            <v>NC</v>
          </cell>
          <cell r="E412" t="str">
            <v>28145</v>
          </cell>
          <cell r="F412" t="str">
            <v>Regional</v>
          </cell>
          <cell r="G412">
            <v>8658</v>
          </cell>
        </row>
        <row r="413">
          <cell r="A413" t="str">
            <v>DELOITTE &amp; TOUCHE</v>
          </cell>
          <cell r="B413" t="str">
            <v>227 W Trade St, Suite 1100</v>
          </cell>
          <cell r="C413" t="str">
            <v>Charlotte</v>
          </cell>
          <cell r="D413" t="str">
            <v>NC</v>
          </cell>
          <cell r="E413" t="str">
            <v>28202</v>
          </cell>
          <cell r="F413" t="str">
            <v>Mecklenburg</v>
          </cell>
          <cell r="G413">
            <v>601</v>
          </cell>
        </row>
        <row r="414">
          <cell r="A414" t="str">
            <v>DELTA APPAREL CO</v>
          </cell>
          <cell r="B414" t="str">
            <v>PO Box 37</v>
          </cell>
          <cell r="C414" t="str">
            <v>Maiden</v>
          </cell>
          <cell r="D414" t="str">
            <v>NC</v>
          </cell>
          <cell r="E414" t="str">
            <v>28650</v>
          </cell>
          <cell r="F414" t="str">
            <v>Catawba</v>
          </cell>
          <cell r="G414">
            <v>400</v>
          </cell>
        </row>
        <row r="415">
          <cell r="A415" t="str">
            <v>DELTA MOLD INC</v>
          </cell>
          <cell r="B415" t="str">
            <v>9415 Stockport Pl</v>
          </cell>
          <cell r="C415" t="str">
            <v>Charlotte</v>
          </cell>
          <cell r="D415" t="str">
            <v>NC</v>
          </cell>
          <cell r="E415" t="str">
            <v>28273</v>
          </cell>
          <cell r="F415" t="str">
            <v>Mecklenburg</v>
          </cell>
          <cell r="G415">
            <v>120</v>
          </cell>
        </row>
        <row r="416">
          <cell r="A416" t="str">
            <v>DETAILS INC</v>
          </cell>
          <cell r="B416" t="str">
            <v>115D N Commercial Dr</v>
          </cell>
          <cell r="C416" t="str">
            <v>Mooresville</v>
          </cell>
          <cell r="D416" t="str">
            <v>NC</v>
          </cell>
          <cell r="E416" t="str">
            <v>28115</v>
          </cell>
          <cell r="F416" t="str">
            <v>Iredell</v>
          </cell>
          <cell r="G416">
            <v>500</v>
          </cell>
        </row>
        <row r="417">
          <cell r="A417" t="str">
            <v>DHL HOLDINGS</v>
          </cell>
          <cell r="B417" t="str">
            <v>4200 Yorkmont Rd</v>
          </cell>
          <cell r="C417" t="str">
            <v>Charlotte</v>
          </cell>
          <cell r="D417" t="str">
            <v>NC</v>
          </cell>
          <cell r="E417" t="str">
            <v>28208</v>
          </cell>
          <cell r="F417" t="str">
            <v>Mecklenburg</v>
          </cell>
          <cell r="G417">
            <v>175</v>
          </cell>
        </row>
        <row r="418">
          <cell r="A418" t="str">
            <v>DICK'S SPORTING GOODS INC</v>
          </cell>
          <cell r="B418" t="str">
            <v>300 Industry Dr</v>
          </cell>
          <cell r="C418" t="str">
            <v>Pittsburgh</v>
          </cell>
          <cell r="D418" t="str">
            <v>PA</v>
          </cell>
          <cell r="E418" t="str">
            <v>15275</v>
          </cell>
          <cell r="F418" t="str">
            <v>Regional</v>
          </cell>
          <cell r="G418">
            <v>250</v>
          </cell>
        </row>
        <row r="419">
          <cell r="A419" t="str">
            <v>DIETRICH METAL FRAMING INC</v>
          </cell>
          <cell r="B419" t="str">
            <v>3162 Worthington Way</v>
          </cell>
          <cell r="C419" t="str">
            <v>Rock Hill</v>
          </cell>
          <cell r="D419" t="str">
            <v>SC</v>
          </cell>
          <cell r="E419" t="str">
            <v>29730</v>
          </cell>
          <cell r="F419" t="str">
            <v>York</v>
          </cell>
          <cell r="G419">
            <v>100</v>
          </cell>
        </row>
        <row r="420">
          <cell r="A420" t="str">
            <v>DIGITAL OPTICS CORP</v>
          </cell>
          <cell r="B420" t="str">
            <v>9815 David Taylor Dr</v>
          </cell>
          <cell r="C420" t="str">
            <v>Charlotte</v>
          </cell>
          <cell r="D420" t="str">
            <v>NC</v>
          </cell>
          <cell r="E420" t="str">
            <v>28262</v>
          </cell>
          <cell r="F420" t="str">
            <v>Mecklenburg</v>
          </cell>
          <cell r="G420">
            <v>100</v>
          </cell>
        </row>
        <row r="421">
          <cell r="A421" t="str">
            <v>DILLARDS INC</v>
          </cell>
          <cell r="B421" t="str">
            <v>1315 Peach Orchard Rd</v>
          </cell>
          <cell r="C421" t="str">
            <v>Salisbury</v>
          </cell>
          <cell r="D421" t="str">
            <v>NC</v>
          </cell>
          <cell r="E421" t="str">
            <v>28146</v>
          </cell>
          <cell r="F421" t="str">
            <v>Regional</v>
          </cell>
          <cell r="G421">
            <v>850</v>
          </cell>
        </row>
        <row r="422">
          <cell r="A422" t="str">
            <v>DIMENSION DATA</v>
          </cell>
          <cell r="B422" t="str">
            <v>11006 Rushmore Dr, Suite 300</v>
          </cell>
          <cell r="C422" t="str">
            <v>Charlotte</v>
          </cell>
          <cell r="D422" t="str">
            <v>NC</v>
          </cell>
          <cell r="E422" t="str">
            <v>28277</v>
          </cell>
          <cell r="F422" t="str">
            <v>Mecklenburg</v>
          </cell>
          <cell r="G422">
            <v>100</v>
          </cell>
        </row>
        <row r="423">
          <cell r="A423" t="str">
            <v>DISCOVERY PLACE INC</v>
          </cell>
          <cell r="B423" t="str">
            <v>301 N Tryon St</v>
          </cell>
          <cell r="C423" t="str">
            <v>Charlotte</v>
          </cell>
          <cell r="D423" t="str">
            <v>NC</v>
          </cell>
          <cell r="E423" t="str">
            <v>28202</v>
          </cell>
          <cell r="F423" t="str">
            <v>Mecklenburg</v>
          </cell>
          <cell r="G423">
            <v>129</v>
          </cell>
        </row>
        <row r="424">
          <cell r="A424" t="str">
            <v>DIXON HUGHES PLLC</v>
          </cell>
          <cell r="B424" t="str">
            <v>6525 Morrison Blvd, Suite 516</v>
          </cell>
          <cell r="C424" t="str">
            <v>Charlotte</v>
          </cell>
          <cell r="D424" t="str">
            <v>NC</v>
          </cell>
          <cell r="E424" t="str">
            <v>28211</v>
          </cell>
          <cell r="F424" t="str">
            <v>Mecklenburg</v>
          </cell>
          <cell r="G424">
            <v>117</v>
          </cell>
        </row>
        <row r="425">
          <cell r="A425" t="str">
            <v>DM BOWMAN INC</v>
          </cell>
          <cell r="B425" t="str">
            <v>12801 Mount Holly-Huntersville Rd</v>
          </cell>
          <cell r="C425" t="str">
            <v>Huntersville</v>
          </cell>
          <cell r="D425" t="str">
            <v>NC</v>
          </cell>
          <cell r="E425" t="str">
            <v>28078</v>
          </cell>
          <cell r="F425" t="str">
            <v>Mecklenburg</v>
          </cell>
          <cell r="G425">
            <v>100</v>
          </cell>
        </row>
        <row r="426">
          <cell r="A426" t="str">
            <v>DMSI</v>
          </cell>
          <cell r="B426" t="str">
            <v>PO Box 7112</v>
          </cell>
          <cell r="C426" t="str">
            <v>Charlotte</v>
          </cell>
          <cell r="D426" t="str">
            <v>NC</v>
          </cell>
          <cell r="E426" t="str">
            <v>28241</v>
          </cell>
          <cell r="F426" t="str">
            <v>Mecklenburg</v>
          </cell>
          <cell r="G426">
            <v>600</v>
          </cell>
        </row>
        <row r="427">
          <cell r="A427" t="str">
            <v>DNP IMS AMERICA CORP</v>
          </cell>
          <cell r="B427" t="str">
            <v>4524 Enterprise Dr</v>
          </cell>
          <cell r="C427" t="str">
            <v>Concord</v>
          </cell>
          <cell r="D427" t="str">
            <v>NC</v>
          </cell>
          <cell r="E427" t="str">
            <v>28027</v>
          </cell>
          <cell r="F427" t="str">
            <v>Cabarrus</v>
          </cell>
          <cell r="G427">
            <v>130</v>
          </cell>
        </row>
        <row r="428">
          <cell r="A428" t="str">
            <v>DOMINO'S PIZZA</v>
          </cell>
          <cell r="B428" t="str">
            <v>9107 S Tryon St, Suite F</v>
          </cell>
          <cell r="C428" t="str">
            <v>Charlotte</v>
          </cell>
          <cell r="D428" t="str">
            <v>NC</v>
          </cell>
          <cell r="E428" t="str">
            <v>28273</v>
          </cell>
          <cell r="F428" t="str">
            <v>Regional</v>
          </cell>
          <cell r="G428">
            <v>650</v>
          </cell>
        </row>
        <row r="429">
          <cell r="A429" t="str">
            <v>DOOLEY CONSTRUCTION LP</v>
          </cell>
          <cell r="B429" t="str">
            <v>PO Box 11372</v>
          </cell>
          <cell r="C429" t="str">
            <v>Charlotte</v>
          </cell>
          <cell r="D429" t="str">
            <v>NC</v>
          </cell>
          <cell r="E429" t="str">
            <v>28220</v>
          </cell>
          <cell r="F429" t="str">
            <v>Mecklenburg</v>
          </cell>
          <cell r="G429">
            <v>120</v>
          </cell>
        </row>
        <row r="430">
          <cell r="A430" t="str">
            <v>DR HORTON/TORREY HOMES</v>
          </cell>
          <cell r="B430" t="str">
            <v>1100 S Tryon St</v>
          </cell>
          <cell r="C430" t="str">
            <v>Charlotte</v>
          </cell>
          <cell r="D430" t="str">
            <v>NC</v>
          </cell>
          <cell r="E430" t="str">
            <v>28203</v>
          </cell>
          <cell r="F430" t="str">
            <v>Mecklenburg</v>
          </cell>
          <cell r="G430">
            <v>137</v>
          </cell>
        </row>
        <row r="431">
          <cell r="A431" t="str">
            <v>DRAKA COMTEQ USA</v>
          </cell>
          <cell r="B431" t="str">
            <v>PO Box 39</v>
          </cell>
          <cell r="C431" t="str">
            <v>Claremont</v>
          </cell>
          <cell r="D431" t="str">
            <v>NC</v>
          </cell>
          <cell r="E431" t="str">
            <v>28610</v>
          </cell>
          <cell r="F431" t="str">
            <v>Catawba</v>
          </cell>
          <cell r="G431">
            <v>400</v>
          </cell>
        </row>
        <row r="432">
          <cell r="A432" t="str">
            <v>DRAKE PRECISION DENTAL LABORATORY</v>
          </cell>
          <cell r="B432" t="str">
            <v>8510 Crown Crecent Ct</v>
          </cell>
          <cell r="C432" t="str">
            <v>Charlotte</v>
          </cell>
          <cell r="D432" t="str">
            <v>NC</v>
          </cell>
          <cell r="E432" t="str">
            <v>28227</v>
          </cell>
          <cell r="F432" t="str">
            <v>Mecklenburg</v>
          </cell>
          <cell r="G432">
            <v>112</v>
          </cell>
        </row>
        <row r="433">
          <cell r="A433" t="str">
            <v>DREXEL HERITAGE FURNISHINGS</v>
          </cell>
          <cell r="B433" t="str">
            <v>300 2nd Ave NW</v>
          </cell>
          <cell r="C433" t="str">
            <v>Hickory</v>
          </cell>
          <cell r="D433" t="str">
            <v>NC</v>
          </cell>
          <cell r="E433" t="str">
            <v>28601</v>
          </cell>
          <cell r="F433" t="str">
            <v>Catawba</v>
          </cell>
          <cell r="G433">
            <v>350</v>
          </cell>
        </row>
        <row r="434">
          <cell r="A434" t="str">
            <v>DSC LOGISTICS INC</v>
          </cell>
          <cell r="B434" t="str">
            <v>12801 Jamesburg Dr</v>
          </cell>
          <cell r="C434" t="str">
            <v>Huntersville</v>
          </cell>
          <cell r="D434" t="str">
            <v>NC</v>
          </cell>
          <cell r="E434" t="str">
            <v>28078</v>
          </cell>
          <cell r="F434" t="str">
            <v>Mecklenburg</v>
          </cell>
          <cell r="G434">
            <v>170</v>
          </cell>
        </row>
        <row r="435">
          <cell r="A435" t="str">
            <v>DUDLEY'S HOME HEALTH INC</v>
          </cell>
          <cell r="B435" t="str">
            <v>613 Sullivan Rd</v>
          </cell>
          <cell r="C435" t="str">
            <v>Statesville</v>
          </cell>
          <cell r="D435" t="str">
            <v>NC</v>
          </cell>
          <cell r="E435" t="str">
            <v>28677</v>
          </cell>
          <cell r="F435" t="str">
            <v>Iredell</v>
          </cell>
          <cell r="G435">
            <v>256</v>
          </cell>
        </row>
        <row r="436">
          <cell r="A436" t="str">
            <v>DUFF-NORTON CO INC</v>
          </cell>
          <cell r="B436" t="str">
            <v>PO Box 7010</v>
          </cell>
          <cell r="C436" t="str">
            <v>Charlotte</v>
          </cell>
          <cell r="D436" t="str">
            <v>NC</v>
          </cell>
          <cell r="E436" t="str">
            <v>28241</v>
          </cell>
          <cell r="F436" t="str">
            <v>Mecklenburg</v>
          </cell>
          <cell r="G436">
            <v>160</v>
          </cell>
        </row>
        <row r="437">
          <cell r="A437" t="str">
            <v>DUNN MANUFACTURING CO</v>
          </cell>
          <cell r="B437" t="str">
            <v>PO Box 5017</v>
          </cell>
          <cell r="C437" t="str">
            <v>Monroe</v>
          </cell>
          <cell r="D437" t="str">
            <v>NC</v>
          </cell>
          <cell r="E437" t="str">
            <v>28111</v>
          </cell>
          <cell r="F437" t="str">
            <v>Union</v>
          </cell>
          <cell r="G437">
            <v>400</v>
          </cell>
        </row>
        <row r="438">
          <cell r="A438" t="str">
            <v>DUNN SOUTHEAST</v>
          </cell>
          <cell r="B438" t="str">
            <v>5970 Fairview Rd, Suite 500</v>
          </cell>
          <cell r="C438" t="str">
            <v>Charlotte</v>
          </cell>
          <cell r="D438" t="str">
            <v>NC</v>
          </cell>
          <cell r="E438" t="str">
            <v>28210</v>
          </cell>
          <cell r="F438" t="str">
            <v>Mecklenburg</v>
          </cell>
          <cell r="G438">
            <v>180</v>
          </cell>
        </row>
        <row r="439">
          <cell r="A439" t="str">
            <v>DURACELL USA</v>
          </cell>
          <cell r="B439" t="str">
            <v>PO Box 500</v>
          </cell>
          <cell r="C439" t="str">
            <v>Lancaster</v>
          </cell>
          <cell r="D439" t="str">
            <v>SC</v>
          </cell>
          <cell r="E439" t="str">
            <v>29721</v>
          </cell>
          <cell r="F439" t="str">
            <v>Lancaster</v>
          </cell>
          <cell r="G439">
            <v>650</v>
          </cell>
        </row>
        <row r="440">
          <cell r="A440" t="str">
            <v>DYSTAR LP</v>
          </cell>
          <cell r="B440" t="str">
            <v>9844A Southern Pine Blvd</v>
          </cell>
          <cell r="C440" t="str">
            <v>Charlotte</v>
          </cell>
          <cell r="D440" t="str">
            <v>NC</v>
          </cell>
          <cell r="E440" t="str">
            <v>28273</v>
          </cell>
          <cell r="F440" t="str">
            <v>Mecklenburg</v>
          </cell>
          <cell r="G440">
            <v>117</v>
          </cell>
        </row>
        <row r="441">
          <cell r="A441" t="str">
            <v>EAGLE MOUNTAIN FINISHING LLC</v>
          </cell>
          <cell r="B441" t="str">
            <v>651 Eagle Rd</v>
          </cell>
          <cell r="C441" t="str">
            <v>Cramerton</v>
          </cell>
          <cell r="D441" t="str">
            <v>NC</v>
          </cell>
          <cell r="E441" t="str">
            <v>28032</v>
          </cell>
          <cell r="F441" t="str">
            <v>Gaston</v>
          </cell>
          <cell r="G441">
            <v>230</v>
          </cell>
        </row>
        <row r="442">
          <cell r="A442" t="str">
            <v>EAST COAST METAL DISTRIBUTORS INC</v>
          </cell>
          <cell r="B442" t="str">
            <v>3801M Woodpark Blvd</v>
          </cell>
          <cell r="C442" t="str">
            <v>Charlotte</v>
          </cell>
          <cell r="D442" t="str">
            <v>NC</v>
          </cell>
          <cell r="E442" t="str">
            <v>28206</v>
          </cell>
          <cell r="F442" t="str">
            <v>Mecklenburg</v>
          </cell>
          <cell r="G442">
            <v>100</v>
          </cell>
        </row>
        <row r="443">
          <cell r="A443" t="str">
            <v>EAST COAST NEWSPAPERS INC (THE HERALD)</v>
          </cell>
          <cell r="B443" t="str">
            <v>PO Box 11707</v>
          </cell>
          <cell r="C443" t="str">
            <v>Rock Hill</v>
          </cell>
          <cell r="D443" t="str">
            <v>SC</v>
          </cell>
          <cell r="E443" t="str">
            <v>29730</v>
          </cell>
          <cell r="F443" t="str">
            <v>York</v>
          </cell>
          <cell r="G443">
            <v>150</v>
          </cell>
        </row>
        <row r="444">
          <cell r="A444" t="str">
            <v>EATON CORP</v>
          </cell>
          <cell r="B444" t="str">
            <v>PO Box 1728</v>
          </cell>
          <cell r="C444" t="str">
            <v>Grover</v>
          </cell>
          <cell r="D444" t="str">
            <v>NC</v>
          </cell>
          <cell r="E444" t="str">
            <v>28073</v>
          </cell>
          <cell r="F444" t="str">
            <v>Cleveland</v>
          </cell>
          <cell r="G444">
            <v>600</v>
          </cell>
        </row>
        <row r="445">
          <cell r="A445" t="str">
            <v>ECKERD CORP</v>
          </cell>
          <cell r="B445" t="str">
            <v>50 Service Ave</v>
          </cell>
          <cell r="C445" t="str">
            <v>Warwick</v>
          </cell>
          <cell r="D445" t="str">
            <v>RI</v>
          </cell>
          <cell r="E445" t="str">
            <v>02886</v>
          </cell>
          <cell r="F445" t="str">
            <v>Regional</v>
          </cell>
          <cell r="G445">
            <v>1500</v>
          </cell>
        </row>
        <row r="446">
          <cell r="A446" t="str">
            <v>EDWARD JONES</v>
          </cell>
          <cell r="B446" t="str">
            <v>305 N Caswell Rd</v>
          </cell>
          <cell r="C446" t="str">
            <v>Charlotte</v>
          </cell>
          <cell r="D446" t="str">
            <v>NC</v>
          </cell>
          <cell r="E446" t="str">
            <v>28204</v>
          </cell>
          <cell r="F446" t="str">
            <v>Regional</v>
          </cell>
          <cell r="G446">
            <v>100</v>
          </cell>
        </row>
        <row r="447">
          <cell r="A447" t="str">
            <v>EDWARDS WOOD PRODUCTS INC</v>
          </cell>
          <cell r="B447" t="str">
            <v>PO Box 219</v>
          </cell>
          <cell r="C447" t="str">
            <v>Marshville</v>
          </cell>
          <cell r="D447" t="str">
            <v>NC</v>
          </cell>
          <cell r="E447" t="str">
            <v>28103</v>
          </cell>
          <cell r="F447" t="str">
            <v>Union</v>
          </cell>
          <cell r="G447">
            <v>204</v>
          </cell>
        </row>
        <row r="448">
          <cell r="A448" t="str">
            <v>EFC HOLDINGS CORP</v>
          </cell>
          <cell r="B448" t="str">
            <v>500 Forest Point Cir</v>
          </cell>
          <cell r="C448" t="str">
            <v>Charlotte</v>
          </cell>
          <cell r="D448" t="str">
            <v>NC</v>
          </cell>
          <cell r="E448" t="str">
            <v>28273</v>
          </cell>
          <cell r="F448" t="str">
            <v>Mecklenburg</v>
          </cell>
          <cell r="G448">
            <v>850</v>
          </cell>
        </row>
        <row r="449">
          <cell r="A449" t="str">
            <v>ELCO TEXTRON INC</v>
          </cell>
          <cell r="B449" t="str">
            <v>614 Hwy 200 S</v>
          </cell>
          <cell r="C449" t="str">
            <v>Stanfield</v>
          </cell>
          <cell r="D449" t="str">
            <v>NC</v>
          </cell>
          <cell r="E449" t="str">
            <v>28163</v>
          </cell>
          <cell r="F449" t="str">
            <v>Stanly</v>
          </cell>
          <cell r="G449">
            <v>160</v>
          </cell>
        </row>
        <row r="450">
          <cell r="A450" t="str">
            <v>ELECTRIC POWER RESEARCH INSTITUTE</v>
          </cell>
          <cell r="B450" t="str">
            <v>1300 WT Harris Blvd</v>
          </cell>
          <cell r="C450" t="str">
            <v>Charlotte</v>
          </cell>
          <cell r="D450" t="str">
            <v>NC</v>
          </cell>
          <cell r="E450" t="str">
            <v>28262</v>
          </cell>
          <cell r="F450" t="str">
            <v>Mecklenburg</v>
          </cell>
          <cell r="G450">
            <v>200</v>
          </cell>
        </row>
        <row r="451">
          <cell r="A451" t="str">
            <v>ELITE GENETICS</v>
          </cell>
          <cell r="B451" t="str">
            <v>1528 Hasty Rd</v>
          </cell>
          <cell r="C451" t="str">
            <v>Marshville</v>
          </cell>
          <cell r="D451" t="str">
            <v>NC</v>
          </cell>
          <cell r="E451" t="str">
            <v>28103</v>
          </cell>
          <cell r="F451" t="str">
            <v>Union</v>
          </cell>
          <cell r="G451">
            <v>140</v>
          </cell>
        </row>
        <row r="452">
          <cell r="A452" t="str">
            <v>ELIZABETH PLACE</v>
          </cell>
          <cell r="B452" t="str">
            <v>333 Hawthorne Ln</v>
          </cell>
          <cell r="C452" t="str">
            <v>Charlotte</v>
          </cell>
          <cell r="D452" t="str">
            <v>NC</v>
          </cell>
          <cell r="E452" t="str">
            <v>28204</v>
          </cell>
          <cell r="F452" t="str">
            <v>Mecklenburg</v>
          </cell>
          <cell r="G452">
            <v>250</v>
          </cell>
        </row>
        <row r="453">
          <cell r="A453" t="str">
            <v>ELMER'S PRODUCTS INC</v>
          </cell>
          <cell r="B453" t="str">
            <v>PO Box 5099</v>
          </cell>
          <cell r="C453" t="str">
            <v>Statesville</v>
          </cell>
          <cell r="D453" t="str">
            <v>NC</v>
          </cell>
          <cell r="E453" t="str">
            <v>28687</v>
          </cell>
          <cell r="F453" t="str">
            <v>Iredell</v>
          </cell>
          <cell r="G453">
            <v>346</v>
          </cell>
        </row>
        <row r="454">
          <cell r="A454" t="str">
            <v>EMPIRE DISTRIBUTORS OF NC</v>
          </cell>
          <cell r="B454" t="str">
            <v>5417 Wyoming Ave</v>
          </cell>
          <cell r="C454" t="str">
            <v>Charlotte</v>
          </cell>
          <cell r="D454" t="str">
            <v>NC</v>
          </cell>
          <cell r="E454" t="str">
            <v>28273</v>
          </cell>
          <cell r="F454" t="str">
            <v>Mecklenburg</v>
          </cell>
          <cell r="G454">
            <v>100</v>
          </cell>
        </row>
        <row r="455">
          <cell r="A455" t="str">
            <v>EMPLOYEE BENEFIT SERVICES INC</v>
          </cell>
          <cell r="B455" t="str">
            <v>534 Rivercrossing Dr</v>
          </cell>
          <cell r="C455" t="str">
            <v>Fort Mill</v>
          </cell>
          <cell r="D455" t="str">
            <v>SC</v>
          </cell>
          <cell r="E455" t="str">
            <v>29715</v>
          </cell>
          <cell r="F455" t="str">
            <v>York</v>
          </cell>
          <cell r="G455">
            <v>225</v>
          </cell>
        </row>
        <row r="456">
          <cell r="A456" t="str">
            <v>ENGINE POWER SOURCE INC</v>
          </cell>
          <cell r="B456" t="str">
            <v>PO Box 410488</v>
          </cell>
          <cell r="C456" t="str">
            <v>Charlotte</v>
          </cell>
          <cell r="D456" t="str">
            <v>NC</v>
          </cell>
          <cell r="E456" t="str">
            <v>28241</v>
          </cell>
          <cell r="F456" t="str">
            <v>Mecklenburg</v>
          </cell>
          <cell r="G456">
            <v>100</v>
          </cell>
        </row>
        <row r="457">
          <cell r="A457" t="str">
            <v>ENGINEERED CONTROLS INTERNATIONAL INC</v>
          </cell>
          <cell r="B457" t="str">
            <v>911 Industrial Dr SW</v>
          </cell>
          <cell r="C457" t="str">
            <v>Conover</v>
          </cell>
          <cell r="D457" t="str">
            <v>NC</v>
          </cell>
          <cell r="E457" t="str">
            <v>28613</v>
          </cell>
          <cell r="F457" t="str">
            <v>Catawba</v>
          </cell>
          <cell r="G457">
            <v>100</v>
          </cell>
        </row>
        <row r="458">
          <cell r="A458" t="str">
            <v>ENGINEERED SINTERED COMPONENTS CO</v>
          </cell>
          <cell r="B458" t="str">
            <v>250 Old Murdock Rd</v>
          </cell>
          <cell r="C458" t="str">
            <v>Troutman</v>
          </cell>
          <cell r="D458" t="str">
            <v>NC</v>
          </cell>
          <cell r="E458" t="str">
            <v>28166</v>
          </cell>
          <cell r="F458" t="str">
            <v>Iredell</v>
          </cell>
          <cell r="G458">
            <v>320</v>
          </cell>
        </row>
        <row r="459">
          <cell r="A459" t="str">
            <v>ENOVIA CORP</v>
          </cell>
          <cell r="B459" t="str">
            <v>10330 David Taylor Dr</v>
          </cell>
          <cell r="C459" t="str">
            <v>Charlotte</v>
          </cell>
          <cell r="D459" t="str">
            <v>NC</v>
          </cell>
          <cell r="E459" t="str">
            <v>28262</v>
          </cell>
          <cell r="F459" t="str">
            <v>Mecklenburg</v>
          </cell>
          <cell r="G459">
            <v>260</v>
          </cell>
        </row>
        <row r="460">
          <cell r="A460" t="str">
            <v>ENTERPRISE RENT-A-CAR</v>
          </cell>
          <cell r="B460" t="str">
            <v>5715 Westpark Dr, Suite 200</v>
          </cell>
          <cell r="C460" t="str">
            <v>Charlotte</v>
          </cell>
          <cell r="D460" t="str">
            <v>NC</v>
          </cell>
          <cell r="E460" t="str">
            <v>28217</v>
          </cell>
          <cell r="F460" t="str">
            <v>Regional</v>
          </cell>
          <cell r="G460">
            <v>200</v>
          </cell>
        </row>
        <row r="461">
          <cell r="A461" t="str">
            <v>ENTERTAINMENT DISTRIBUTION CO</v>
          </cell>
          <cell r="B461" t="str">
            <v>PO Box 400</v>
          </cell>
          <cell r="C461" t="str">
            <v>Grover</v>
          </cell>
          <cell r="D461" t="str">
            <v>NC</v>
          </cell>
          <cell r="E461" t="str">
            <v>28073</v>
          </cell>
          <cell r="F461" t="str">
            <v>Cleveland</v>
          </cell>
          <cell r="G461">
            <v>530</v>
          </cell>
        </row>
        <row r="462">
          <cell r="A462" t="str">
            <v>ENVIRONMENTAL SERVICE SYSTEMS LLC</v>
          </cell>
          <cell r="B462" t="str">
            <v>521 Clanton Rd, Suite E</v>
          </cell>
          <cell r="C462" t="str">
            <v>Charlotte</v>
          </cell>
          <cell r="D462" t="str">
            <v>NC</v>
          </cell>
          <cell r="E462" t="str">
            <v>28217</v>
          </cell>
          <cell r="F462" t="str">
            <v>Mecklenburg</v>
          </cell>
          <cell r="G462">
            <v>125</v>
          </cell>
        </row>
        <row r="463">
          <cell r="A463" t="str">
            <v>EQUITY RESIDENTIAL PROPERTIES</v>
          </cell>
          <cell r="B463" t="str">
            <v>7504 E Independence Blvd, Suite 109</v>
          </cell>
          <cell r="C463" t="str">
            <v>Charlotte</v>
          </cell>
          <cell r="D463" t="str">
            <v>NC</v>
          </cell>
          <cell r="E463" t="str">
            <v>28227</v>
          </cell>
          <cell r="F463" t="str">
            <v>Mecklenburg</v>
          </cell>
          <cell r="G463">
            <v>125</v>
          </cell>
        </row>
        <row r="464">
          <cell r="A464" t="str">
            <v>ERNST &amp; YOUNG LLP</v>
          </cell>
          <cell r="B464" t="str">
            <v>100 N Tryon St, Suite 3800</v>
          </cell>
          <cell r="C464" t="str">
            <v>Charlotte</v>
          </cell>
          <cell r="D464" t="str">
            <v>NC</v>
          </cell>
          <cell r="E464" t="str">
            <v>28202</v>
          </cell>
          <cell r="F464" t="str">
            <v>Mecklenburg</v>
          </cell>
          <cell r="G464">
            <v>260</v>
          </cell>
        </row>
        <row r="465">
          <cell r="A465" t="str">
            <v>ESP ASSOCIATES PA</v>
          </cell>
          <cell r="B465" t="str">
            <v>PO Box 7030</v>
          </cell>
          <cell r="C465" t="str">
            <v>Charlotte</v>
          </cell>
          <cell r="D465" t="str">
            <v>NC</v>
          </cell>
          <cell r="E465" t="str">
            <v>28241</v>
          </cell>
          <cell r="F465" t="str">
            <v>Mecklenburg</v>
          </cell>
          <cell r="G465">
            <v>240</v>
          </cell>
        </row>
        <row r="466">
          <cell r="A466" t="str">
            <v>ESPN REGIONAL TELEVISION</v>
          </cell>
          <cell r="B466" t="str">
            <v>11001 Rushmore Dr</v>
          </cell>
          <cell r="C466" t="str">
            <v>Charlotte</v>
          </cell>
          <cell r="D466" t="str">
            <v>NC</v>
          </cell>
          <cell r="E466" t="str">
            <v>28277</v>
          </cell>
          <cell r="F466" t="str">
            <v>Mecklenburg</v>
          </cell>
          <cell r="G466">
            <v>116</v>
          </cell>
        </row>
        <row r="467">
          <cell r="A467" t="str">
            <v>ESTES EXPRESS LINES</v>
          </cell>
          <cell r="B467" t="str">
            <v>PO Box 26862</v>
          </cell>
          <cell r="C467" t="str">
            <v>Charlotte</v>
          </cell>
          <cell r="D467" t="str">
            <v>NC</v>
          </cell>
          <cell r="E467" t="str">
            <v>28221</v>
          </cell>
          <cell r="F467" t="str">
            <v>Mecklenburg</v>
          </cell>
          <cell r="G467">
            <v>500</v>
          </cell>
        </row>
        <row r="468">
          <cell r="A468" t="str">
            <v>ETHAN ALLEN INC</v>
          </cell>
          <cell r="B468" t="str">
            <v>700 S Main Ave</v>
          </cell>
          <cell r="C468" t="str">
            <v>Maiden</v>
          </cell>
          <cell r="D468" t="str">
            <v>NC</v>
          </cell>
          <cell r="E468" t="str">
            <v>28650</v>
          </cell>
          <cell r="F468" t="str">
            <v>Catawba</v>
          </cell>
          <cell r="G468">
            <v>550</v>
          </cell>
        </row>
        <row r="469">
          <cell r="A469" t="str">
            <v>ETTAIN GROUP INC</v>
          </cell>
          <cell r="B469" t="str">
            <v>127 W Worthington Ave, Suite 100</v>
          </cell>
          <cell r="C469" t="str">
            <v>Charlotte</v>
          </cell>
          <cell r="D469" t="str">
            <v>NC</v>
          </cell>
          <cell r="E469" t="str">
            <v>28203</v>
          </cell>
          <cell r="F469" t="str">
            <v>Mecklenburg</v>
          </cell>
          <cell r="G469">
            <v>200</v>
          </cell>
        </row>
        <row r="470">
          <cell r="A470" t="str">
            <v>EVERNHAM MOTORSPORTS LLC</v>
          </cell>
          <cell r="B470" t="str">
            <v>320 Aviation Dr</v>
          </cell>
          <cell r="C470" t="str">
            <v>Statesville</v>
          </cell>
          <cell r="D470" t="str">
            <v>NC</v>
          </cell>
          <cell r="E470" t="str">
            <v>28677</v>
          </cell>
          <cell r="F470" t="str">
            <v>Iredell</v>
          </cell>
          <cell r="G470">
            <v>340</v>
          </cell>
        </row>
        <row r="471">
          <cell r="A471" t="str">
            <v>F SCHUMACHER &amp; CO</v>
          </cell>
          <cell r="B471" t="str">
            <v>1247 Frederic Dr</v>
          </cell>
          <cell r="C471" t="str">
            <v>Richburg</v>
          </cell>
          <cell r="D471" t="str">
            <v>SC</v>
          </cell>
          <cell r="E471" t="str">
            <v>29729</v>
          </cell>
          <cell r="F471" t="str">
            <v>Chester</v>
          </cell>
          <cell r="G471">
            <v>100</v>
          </cell>
        </row>
        <row r="472">
          <cell r="A472" t="str">
            <v>F&amp;M BANK</v>
          </cell>
          <cell r="B472" t="str">
            <v>420 N Main St</v>
          </cell>
          <cell r="C472" t="str">
            <v>Salisbury</v>
          </cell>
          <cell r="D472" t="str">
            <v>NC</v>
          </cell>
          <cell r="E472" t="str">
            <v>28144</v>
          </cell>
          <cell r="F472" t="str">
            <v>Regional</v>
          </cell>
          <cell r="G472">
            <v>260</v>
          </cell>
        </row>
        <row r="473">
          <cell r="A473" t="str">
            <v>FABRICATION ASSOCIATES INC</v>
          </cell>
          <cell r="B473" t="str">
            <v>PO Box 25326</v>
          </cell>
          <cell r="C473" t="str">
            <v>Charlotte</v>
          </cell>
          <cell r="D473" t="str">
            <v>NC</v>
          </cell>
          <cell r="E473" t="str">
            <v>28229</v>
          </cell>
          <cell r="F473" t="str">
            <v>Mecklenburg</v>
          </cell>
          <cell r="G473">
            <v>100</v>
          </cell>
        </row>
        <row r="474">
          <cell r="A474" t="str">
            <v>FAISON &amp; ASSOCIATES LLC</v>
          </cell>
          <cell r="B474" t="str">
            <v>121 W Trade St, Suite 2700</v>
          </cell>
          <cell r="C474" t="str">
            <v>Charlotte</v>
          </cell>
          <cell r="D474" t="str">
            <v>NC</v>
          </cell>
          <cell r="E474" t="str">
            <v>28202</v>
          </cell>
          <cell r="F474" t="str">
            <v>Mecklenburg</v>
          </cell>
          <cell r="G474">
            <v>100</v>
          </cell>
        </row>
        <row r="475">
          <cell r="A475" t="str">
            <v>FAMILY DOLLAR STORES INC</v>
          </cell>
          <cell r="B475" t="str">
            <v>PO Box 1017</v>
          </cell>
          <cell r="C475" t="str">
            <v>Charlotte</v>
          </cell>
          <cell r="D475" t="str">
            <v>NC</v>
          </cell>
          <cell r="E475">
            <v>28201</v>
          </cell>
          <cell r="F475" t="str">
            <v>Regional</v>
          </cell>
          <cell r="G475">
            <v>2203</v>
          </cell>
        </row>
        <row r="476">
          <cell r="A476" t="str">
            <v>FDY FOOD SERVICE INC</v>
          </cell>
          <cell r="B476" t="str">
            <v>3401B Saint Vardell Ln</v>
          </cell>
          <cell r="C476" t="str">
            <v>Charlotte</v>
          </cell>
          <cell r="D476" t="str">
            <v>NC</v>
          </cell>
          <cell r="E476" t="str">
            <v>28217</v>
          </cell>
          <cell r="F476" t="str">
            <v>Mecklenburg</v>
          </cell>
          <cell r="G476">
            <v>151</v>
          </cell>
        </row>
        <row r="477">
          <cell r="A477" t="str">
            <v>FEDERAL EXPRESS CORP</v>
          </cell>
          <cell r="B477" t="str">
            <v>7621 Little Ave</v>
          </cell>
          <cell r="C477" t="str">
            <v>Charlotte</v>
          </cell>
          <cell r="D477" t="str">
            <v>NC</v>
          </cell>
          <cell r="E477" t="str">
            <v>28226</v>
          </cell>
          <cell r="F477" t="str">
            <v>Mecklenburg</v>
          </cell>
          <cell r="G477">
            <v>500</v>
          </cell>
        </row>
        <row r="478">
          <cell r="A478" t="str">
            <v>FEDERAL RESERVE BANK OF RICHMOND</v>
          </cell>
          <cell r="B478" t="str">
            <v>PO Box 30248</v>
          </cell>
          <cell r="C478" t="str">
            <v>Charlotte</v>
          </cell>
          <cell r="D478" t="str">
            <v>NC</v>
          </cell>
          <cell r="E478" t="str">
            <v>28230</v>
          </cell>
          <cell r="F478" t="str">
            <v>Mecklenburg</v>
          </cell>
          <cell r="G478">
            <v>450</v>
          </cell>
        </row>
        <row r="479">
          <cell r="A479" t="str">
            <v>FEDEX FREIGHT</v>
          </cell>
          <cell r="B479" t="str">
            <v>4349 Scott Futrell Dr</v>
          </cell>
          <cell r="C479" t="str">
            <v>Charlotte</v>
          </cell>
          <cell r="D479" t="str">
            <v>NC</v>
          </cell>
          <cell r="E479" t="str">
            <v>28208</v>
          </cell>
          <cell r="F479" t="str">
            <v>Mecklenburg</v>
          </cell>
          <cell r="G479">
            <v>398</v>
          </cell>
        </row>
        <row r="480">
          <cell r="A480" t="str">
            <v>FEDEX GROUND</v>
          </cell>
          <cell r="B480" t="str">
            <v>6600 CSX Way</v>
          </cell>
          <cell r="C480" t="str">
            <v>Charlotte</v>
          </cell>
          <cell r="D480" t="str">
            <v>NC</v>
          </cell>
          <cell r="E480" t="str">
            <v>28214</v>
          </cell>
          <cell r="F480" t="str">
            <v>Mecklenburg</v>
          </cell>
          <cell r="G480">
            <v>600</v>
          </cell>
        </row>
        <row r="481">
          <cell r="A481" t="str">
            <v>FEDEX NATIONAL LTL</v>
          </cell>
          <cell r="B481" t="str">
            <v>1001 Carrier Dr</v>
          </cell>
          <cell r="C481" t="str">
            <v>Charlotte</v>
          </cell>
          <cell r="D481" t="str">
            <v>NC</v>
          </cell>
          <cell r="E481" t="str">
            <v>28216</v>
          </cell>
          <cell r="F481" t="str">
            <v>Mecklenburg</v>
          </cell>
          <cell r="G481">
            <v>250</v>
          </cell>
        </row>
        <row r="482">
          <cell r="A482" t="str">
            <v>FEREBEE CORP</v>
          </cell>
          <cell r="B482" t="str">
            <v>PO Box 480066</v>
          </cell>
          <cell r="C482" t="str">
            <v>Charlotte</v>
          </cell>
          <cell r="D482" t="str">
            <v>NC</v>
          </cell>
          <cell r="E482" t="str">
            <v>28269</v>
          </cell>
          <cell r="F482" t="str">
            <v>Mecklenburg</v>
          </cell>
          <cell r="G482">
            <v>100</v>
          </cell>
        </row>
        <row r="483">
          <cell r="A483" t="str">
            <v>FERGUSON SUPPLY &amp; BOX MANUFACTURING CO</v>
          </cell>
          <cell r="B483" t="str">
            <v>2500 Cindy Ln</v>
          </cell>
          <cell r="C483" t="str">
            <v>Charlotte</v>
          </cell>
          <cell r="D483" t="str">
            <v>NC</v>
          </cell>
          <cell r="E483" t="str">
            <v>28269</v>
          </cell>
          <cell r="F483" t="str">
            <v>Mecklenburg</v>
          </cell>
          <cell r="G483">
            <v>100</v>
          </cell>
        </row>
        <row r="484">
          <cell r="A484" t="str">
            <v>FIBER AND YARN PRODUCTS INC</v>
          </cell>
          <cell r="B484" t="str">
            <v>PO Box 9520</v>
          </cell>
          <cell r="C484" t="str">
            <v>Hickory</v>
          </cell>
          <cell r="D484" t="str">
            <v>NC</v>
          </cell>
          <cell r="E484" t="str">
            <v>28603</v>
          </cell>
          <cell r="F484" t="str">
            <v>Regional</v>
          </cell>
          <cell r="G484">
            <v>290</v>
          </cell>
        </row>
        <row r="485">
          <cell r="A485" t="str">
            <v>FIBER COMPOSITES LLC</v>
          </cell>
          <cell r="B485" t="str">
            <v>181 Random Dr</v>
          </cell>
          <cell r="C485" t="str">
            <v>New London</v>
          </cell>
          <cell r="D485" t="str">
            <v>NC</v>
          </cell>
          <cell r="E485" t="str">
            <v>28127</v>
          </cell>
          <cell r="F485" t="str">
            <v>Stanly</v>
          </cell>
          <cell r="G485">
            <v>235</v>
          </cell>
        </row>
        <row r="486">
          <cell r="A486" t="str">
            <v>FIDELITY INFORMATION SERVICES</v>
          </cell>
          <cell r="B486" t="str">
            <v>10200 Mallard Creek Rd</v>
          </cell>
          <cell r="C486" t="str">
            <v>Charlotte</v>
          </cell>
          <cell r="D486" t="str">
            <v>NC</v>
          </cell>
          <cell r="E486" t="str">
            <v>28262</v>
          </cell>
          <cell r="F486" t="str">
            <v>Mecklenburg</v>
          </cell>
          <cell r="G486">
            <v>125</v>
          </cell>
        </row>
        <row r="487">
          <cell r="A487" t="str">
            <v>FILTRATION GROUP INC</v>
          </cell>
          <cell r="B487" t="str">
            <v>1200 Filbert Hwy</v>
          </cell>
          <cell r="C487" t="str">
            <v>York</v>
          </cell>
          <cell r="D487" t="str">
            <v>SC</v>
          </cell>
          <cell r="E487" t="str">
            <v>29745</v>
          </cell>
          <cell r="F487" t="str">
            <v>York</v>
          </cell>
          <cell r="G487">
            <v>180</v>
          </cell>
        </row>
        <row r="488">
          <cell r="A488" t="str">
            <v>FIRESTONE FIBERS &amp; TEXTILES CO</v>
          </cell>
          <cell r="B488" t="str">
            <v>PO Box 1369</v>
          </cell>
          <cell r="C488" t="str">
            <v>Kings Mountain</v>
          </cell>
          <cell r="D488" t="str">
            <v>NC</v>
          </cell>
          <cell r="E488" t="str">
            <v>28086</v>
          </cell>
          <cell r="F488" t="str">
            <v>Gaston</v>
          </cell>
          <cell r="G488">
            <v>350</v>
          </cell>
        </row>
        <row r="489">
          <cell r="A489" t="str">
            <v>FIRST CHARTER BANK</v>
          </cell>
          <cell r="B489" t="str">
            <v>PO Box 37937</v>
          </cell>
          <cell r="C489" t="str">
            <v>Charlotte</v>
          </cell>
          <cell r="D489" t="str">
            <v>NC</v>
          </cell>
          <cell r="E489">
            <v>28237</v>
          </cell>
          <cell r="F489" t="str">
            <v>Regional</v>
          </cell>
          <cell r="G489">
            <v>626</v>
          </cell>
        </row>
        <row r="490">
          <cell r="A490" t="str">
            <v>FIRST NATIONAL BANK OF ARIZONA</v>
          </cell>
          <cell r="B490" t="str">
            <v>13840 Ballantyne Corporate Pl, Suite 200</v>
          </cell>
          <cell r="C490" t="str">
            <v>Charlotte</v>
          </cell>
          <cell r="D490" t="str">
            <v>NC</v>
          </cell>
          <cell r="E490" t="str">
            <v>28277</v>
          </cell>
          <cell r="F490" t="str">
            <v>Mecklenburg</v>
          </cell>
          <cell r="G490">
            <v>150</v>
          </cell>
        </row>
        <row r="491">
          <cell r="A491" t="str">
            <v>FIRST NATIONAL BANK OF SHELBY</v>
          </cell>
          <cell r="B491" t="str">
            <v>PO Box 168</v>
          </cell>
          <cell r="C491" t="str">
            <v>Shelby</v>
          </cell>
          <cell r="D491" t="str">
            <v>NC</v>
          </cell>
          <cell r="E491" t="str">
            <v>28151</v>
          </cell>
          <cell r="F491" t="str">
            <v>Regional</v>
          </cell>
          <cell r="G491">
            <v>200</v>
          </cell>
        </row>
        <row r="492">
          <cell r="A492" t="str">
            <v>FIVE OAKS MANOR LLC</v>
          </cell>
          <cell r="B492" t="str">
            <v>413 Winecoff School Rd</v>
          </cell>
          <cell r="C492" t="str">
            <v>Concord</v>
          </cell>
          <cell r="D492" t="str">
            <v>NC</v>
          </cell>
          <cell r="E492" t="str">
            <v>28027</v>
          </cell>
          <cell r="F492" t="str">
            <v>Cabarrus</v>
          </cell>
          <cell r="G492">
            <v>180</v>
          </cell>
        </row>
        <row r="493">
          <cell r="A493" t="str">
            <v>FLO FOODS INC</v>
          </cell>
          <cell r="B493" t="str">
            <v>PO Box 240525</v>
          </cell>
          <cell r="C493" t="str">
            <v>Charlotte</v>
          </cell>
          <cell r="D493" t="str">
            <v>NC</v>
          </cell>
          <cell r="E493" t="str">
            <v>28224</v>
          </cell>
          <cell r="F493" t="str">
            <v>Regional</v>
          </cell>
          <cell r="G493">
            <v>325</v>
          </cell>
        </row>
        <row r="494">
          <cell r="A494" t="str">
            <v>FLOWERS FOODS</v>
          </cell>
          <cell r="B494" t="str">
            <v>348 Lenoir Rhyne Blvd SE</v>
          </cell>
          <cell r="C494" t="str">
            <v>Hickory</v>
          </cell>
          <cell r="D494" t="str">
            <v>NC</v>
          </cell>
          <cell r="E494" t="str">
            <v>28602</v>
          </cell>
          <cell r="F494" t="str">
            <v>Catawba</v>
          </cell>
          <cell r="G494">
            <v>250</v>
          </cell>
        </row>
        <row r="495">
          <cell r="A495" t="str">
            <v>FLUOR INTERCONTINENTAL INC</v>
          </cell>
          <cell r="B495" t="str">
            <v>6000 Fairview Rd</v>
          </cell>
          <cell r="C495" t="str">
            <v>Charlotte</v>
          </cell>
          <cell r="D495" t="str">
            <v>NC</v>
          </cell>
          <cell r="E495" t="str">
            <v>28210</v>
          </cell>
          <cell r="F495" t="str">
            <v>Mecklenburg</v>
          </cell>
          <cell r="G495">
            <v>100</v>
          </cell>
        </row>
        <row r="496">
          <cell r="A496" t="str">
            <v>FMC CORP</v>
          </cell>
          <cell r="B496" t="str">
            <v>2801 Yorkmont Rd, Suite 300</v>
          </cell>
          <cell r="C496" t="str">
            <v>Charlotte</v>
          </cell>
          <cell r="D496" t="str">
            <v>NC</v>
          </cell>
          <cell r="E496" t="str">
            <v>28208</v>
          </cell>
          <cell r="F496" t="str">
            <v>Regional</v>
          </cell>
          <cell r="G496">
            <v>322</v>
          </cell>
        </row>
        <row r="497">
          <cell r="A497" t="str">
            <v>FOAMEX INTERNATIONAL</v>
          </cell>
          <cell r="B497" t="str">
            <v>18801 Old Statesville Rd</v>
          </cell>
          <cell r="C497" t="str">
            <v>Cornelius</v>
          </cell>
          <cell r="D497" t="str">
            <v>NC</v>
          </cell>
          <cell r="E497" t="str">
            <v>28031</v>
          </cell>
          <cell r="F497" t="str">
            <v>Mecklenburg</v>
          </cell>
          <cell r="G497">
            <v>180</v>
          </cell>
        </row>
        <row r="498">
          <cell r="A498" t="str">
            <v>FOOTHILLS TRUCKING COMPANY</v>
          </cell>
          <cell r="B498" t="str">
            <v>PO Box 192</v>
          </cell>
          <cell r="C498" t="str">
            <v>Conover</v>
          </cell>
          <cell r="D498" t="str">
            <v>NC</v>
          </cell>
          <cell r="E498" t="str">
            <v>28613</v>
          </cell>
          <cell r="F498" t="str">
            <v>Catawba</v>
          </cell>
          <cell r="G498">
            <v>200</v>
          </cell>
        </row>
        <row r="499">
          <cell r="A499" t="str">
            <v>FORMS &amp; SUPPLY INC</v>
          </cell>
          <cell r="B499" t="str">
            <v>PO Box 563953</v>
          </cell>
          <cell r="C499" t="str">
            <v>Charlotte</v>
          </cell>
          <cell r="D499" t="str">
            <v>NC</v>
          </cell>
          <cell r="E499" t="str">
            <v>28256</v>
          </cell>
          <cell r="F499" t="str">
            <v>Mecklenburg</v>
          </cell>
          <cell r="G499">
            <v>120</v>
          </cell>
        </row>
        <row r="500">
          <cell r="A500" t="str">
            <v>FOUNDERS FEDERAL CREDIT UNION</v>
          </cell>
          <cell r="B500" t="str">
            <v>607 N Main St</v>
          </cell>
          <cell r="C500" t="str">
            <v>Lancaster</v>
          </cell>
          <cell r="D500" t="str">
            <v>SC</v>
          </cell>
          <cell r="E500" t="str">
            <v>29720</v>
          </cell>
          <cell r="F500" t="str">
            <v>Lancaster</v>
          </cell>
          <cell r="G500">
            <v>436</v>
          </cell>
        </row>
        <row r="501">
          <cell r="A501" t="str">
            <v>FREEMANWHITE INC</v>
          </cell>
          <cell r="B501" t="str">
            <v>8025 Arrowridge Blvd</v>
          </cell>
          <cell r="C501" t="str">
            <v>Charlotte</v>
          </cell>
          <cell r="D501" t="str">
            <v>NC</v>
          </cell>
          <cell r="E501" t="str">
            <v>28273</v>
          </cell>
          <cell r="F501" t="str">
            <v>Mecklenburg</v>
          </cell>
          <cell r="G501">
            <v>145</v>
          </cell>
        </row>
        <row r="502">
          <cell r="A502" t="str">
            <v>FREIGHTLINER CORP LLC</v>
          </cell>
          <cell r="B502" t="str">
            <v>PO Box 399</v>
          </cell>
          <cell r="C502" t="str">
            <v>Cleveland</v>
          </cell>
          <cell r="D502" t="str">
            <v>NC</v>
          </cell>
          <cell r="E502" t="str">
            <v>27013</v>
          </cell>
          <cell r="F502" t="str">
            <v>Regional</v>
          </cell>
          <cell r="G502">
            <v>4540</v>
          </cell>
        </row>
        <row r="503">
          <cell r="A503" t="str">
            <v>FREIGHTLINER OF CHARLOTTE</v>
          </cell>
          <cell r="B503" t="str">
            <v>4420 N Graham St</v>
          </cell>
          <cell r="C503" t="str">
            <v>Charlotte</v>
          </cell>
          <cell r="D503" t="str">
            <v>NC</v>
          </cell>
          <cell r="E503" t="str">
            <v>23206</v>
          </cell>
          <cell r="F503" t="str">
            <v>Mecklenburg</v>
          </cell>
          <cell r="G503">
            <v>100</v>
          </cell>
        </row>
        <row r="504">
          <cell r="A504" t="str">
            <v>FREIRICH FOODS</v>
          </cell>
          <cell r="B504" t="str">
            <v>PO Box 1529</v>
          </cell>
          <cell r="C504" t="str">
            <v>Salisbury</v>
          </cell>
          <cell r="D504" t="str">
            <v>NC</v>
          </cell>
          <cell r="E504" t="str">
            <v>28145</v>
          </cell>
          <cell r="F504" t="str">
            <v>Rowan</v>
          </cell>
          <cell r="G504">
            <v>100</v>
          </cell>
        </row>
        <row r="505">
          <cell r="A505" t="str">
            <v>FRITO-LAY INC</v>
          </cell>
          <cell r="B505" t="str">
            <v>2911 Nevada Blvd</v>
          </cell>
          <cell r="C505" t="str">
            <v>Charlotte</v>
          </cell>
          <cell r="D505" t="str">
            <v>NC</v>
          </cell>
          <cell r="E505" t="str">
            <v>28273</v>
          </cell>
          <cell r="F505" t="str">
            <v>Mecklenburg</v>
          </cell>
          <cell r="G505">
            <v>750</v>
          </cell>
        </row>
        <row r="506">
          <cell r="A506" t="str">
            <v>FRYE ELECTRIC CO</v>
          </cell>
          <cell r="B506" t="str">
            <v>PO Box 240785</v>
          </cell>
          <cell r="C506" t="str">
            <v>Charlotte</v>
          </cell>
          <cell r="D506" t="str">
            <v>NC</v>
          </cell>
          <cell r="E506" t="str">
            <v>28224</v>
          </cell>
          <cell r="F506" t="str">
            <v>Mecklenburg</v>
          </cell>
          <cell r="G506">
            <v>122</v>
          </cell>
        </row>
        <row r="507">
          <cell r="A507" t="str">
            <v>FRYE REGIONAL MEDICAL CENTER</v>
          </cell>
          <cell r="B507" t="str">
            <v>420 N Center St</v>
          </cell>
          <cell r="C507" t="str">
            <v>Hickory</v>
          </cell>
          <cell r="D507" t="str">
            <v>NC</v>
          </cell>
          <cell r="E507" t="str">
            <v>28601</v>
          </cell>
          <cell r="F507" t="str">
            <v>Catawba</v>
          </cell>
          <cell r="G507">
            <v>2144</v>
          </cell>
        </row>
        <row r="508">
          <cell r="A508" t="str">
            <v>FUN TEES INC</v>
          </cell>
          <cell r="B508" t="str">
            <v>PO Box 187</v>
          </cell>
          <cell r="C508" t="str">
            <v>Concord</v>
          </cell>
          <cell r="D508" t="str">
            <v>NC</v>
          </cell>
          <cell r="E508" t="str">
            <v>28026</v>
          </cell>
          <cell r="F508" t="str">
            <v>Cabarrus</v>
          </cell>
          <cell r="G508">
            <v>500</v>
          </cell>
        </row>
        <row r="509">
          <cell r="A509" t="str">
            <v>GAINES MOTOR LINES INC</v>
          </cell>
          <cell r="B509" t="str">
            <v>PO Box 1549</v>
          </cell>
          <cell r="C509" t="str">
            <v>Hickory</v>
          </cell>
          <cell r="D509" t="str">
            <v>NC</v>
          </cell>
          <cell r="E509" t="str">
            <v>28603</v>
          </cell>
          <cell r="F509" t="str">
            <v>Catawba</v>
          </cell>
          <cell r="G509">
            <v>140</v>
          </cell>
        </row>
        <row r="510">
          <cell r="A510" t="str">
            <v>GALVAN INDUSTRIES</v>
          </cell>
          <cell r="B510" t="str">
            <v>PO Box 369</v>
          </cell>
          <cell r="C510" t="str">
            <v>Harrisburg</v>
          </cell>
          <cell r="D510" t="str">
            <v>NC</v>
          </cell>
          <cell r="E510" t="str">
            <v>28075</v>
          </cell>
          <cell r="F510" t="str">
            <v>Cabarrus</v>
          </cell>
          <cell r="G510">
            <v>100</v>
          </cell>
        </row>
        <row r="511">
          <cell r="A511" t="str">
            <v>GAMEWELL MECHANICAL</v>
          </cell>
          <cell r="B511" t="str">
            <v>1417 Jake Alexander Blvd S</v>
          </cell>
          <cell r="C511" t="str">
            <v>Salisbury</v>
          </cell>
          <cell r="D511" t="str">
            <v>NC</v>
          </cell>
          <cell r="E511" t="str">
            <v>28146</v>
          </cell>
          <cell r="F511" t="str">
            <v>Rowan</v>
          </cell>
          <cell r="G511">
            <v>200</v>
          </cell>
        </row>
        <row r="512">
          <cell r="A512" t="str">
            <v>GAP INC</v>
          </cell>
          <cell r="B512" t="str">
            <v>2 Folsom St</v>
          </cell>
          <cell r="C512" t="str">
            <v>San Francisco</v>
          </cell>
          <cell r="D512" t="str">
            <v>CA</v>
          </cell>
          <cell r="E512" t="str">
            <v>94105</v>
          </cell>
          <cell r="F512" t="str">
            <v>Regional</v>
          </cell>
          <cell r="G512">
            <v>1000</v>
          </cell>
        </row>
        <row r="513">
          <cell r="A513" t="str">
            <v>GARBAGE DISPOSAL SERVICE INC</v>
          </cell>
          <cell r="B513" t="str">
            <v>4062 Section House Rd</v>
          </cell>
          <cell r="C513" t="str">
            <v>Hickory</v>
          </cell>
          <cell r="D513" t="str">
            <v>NC</v>
          </cell>
          <cell r="E513" t="str">
            <v>28601</v>
          </cell>
          <cell r="F513" t="str">
            <v>Catawba</v>
          </cell>
          <cell r="G513">
            <v>150</v>
          </cell>
        </row>
        <row r="514">
          <cell r="A514" t="str">
            <v>GARDNER-WEBB UNIVERSITY</v>
          </cell>
          <cell r="B514" t="str">
            <v>PO Box 997</v>
          </cell>
          <cell r="C514" t="str">
            <v>Boiling Springs</v>
          </cell>
          <cell r="D514" t="str">
            <v>NC</v>
          </cell>
          <cell r="E514" t="str">
            <v>28017</v>
          </cell>
          <cell r="F514" t="str">
            <v>Cleveland</v>
          </cell>
          <cell r="G514">
            <v>260</v>
          </cell>
        </row>
        <row r="515">
          <cell r="A515" t="str">
            <v>GASTON COLLEGE</v>
          </cell>
          <cell r="B515" t="str">
            <v>201 Hwy 321 S</v>
          </cell>
          <cell r="C515" t="str">
            <v>Dallas</v>
          </cell>
          <cell r="D515" t="str">
            <v>NC</v>
          </cell>
          <cell r="E515" t="str">
            <v>28034</v>
          </cell>
          <cell r="F515" t="str">
            <v>Gaston</v>
          </cell>
          <cell r="G515">
            <v>400</v>
          </cell>
        </row>
        <row r="516">
          <cell r="A516" t="str">
            <v>GASTON COUNTY</v>
          </cell>
          <cell r="B516" t="str">
            <v>128 W Main Ave</v>
          </cell>
          <cell r="C516" t="str">
            <v>Gastonia</v>
          </cell>
          <cell r="D516" t="str">
            <v>NC</v>
          </cell>
          <cell r="E516" t="str">
            <v>28052</v>
          </cell>
          <cell r="F516" t="str">
            <v>Gaston</v>
          </cell>
          <cell r="G516">
            <v>1400</v>
          </cell>
        </row>
        <row r="517">
          <cell r="A517" t="str">
            <v>GASTON COUNTY DYEING MACHINE CO</v>
          </cell>
          <cell r="B517" t="str">
            <v>PO Box 308</v>
          </cell>
          <cell r="C517" t="str">
            <v>Stanley</v>
          </cell>
          <cell r="D517" t="str">
            <v>NC</v>
          </cell>
          <cell r="E517" t="str">
            <v>28164</v>
          </cell>
          <cell r="F517" t="str">
            <v>Gaston</v>
          </cell>
          <cell r="G517">
            <v>100</v>
          </cell>
        </row>
        <row r="518">
          <cell r="A518" t="str">
            <v>GASTON COUNTY FAMILY YMCA</v>
          </cell>
          <cell r="B518" t="str">
            <v>201 S Clay St</v>
          </cell>
          <cell r="C518" t="str">
            <v>Gastonia</v>
          </cell>
          <cell r="D518" t="str">
            <v>NC</v>
          </cell>
          <cell r="E518" t="str">
            <v>28052</v>
          </cell>
          <cell r="F518" t="str">
            <v>Gaston</v>
          </cell>
          <cell r="G518">
            <v>325</v>
          </cell>
        </row>
        <row r="519">
          <cell r="A519" t="str">
            <v>GASTON COUNTY SCHOOLS</v>
          </cell>
          <cell r="B519" t="str">
            <v>PO Box 1397</v>
          </cell>
          <cell r="C519" t="str">
            <v>Gastonia</v>
          </cell>
          <cell r="D519" t="str">
            <v>NC</v>
          </cell>
          <cell r="E519" t="str">
            <v>28053</v>
          </cell>
          <cell r="F519" t="str">
            <v>Gaston</v>
          </cell>
          <cell r="G519">
            <v>4580</v>
          </cell>
        </row>
        <row r="520">
          <cell r="A520" t="str">
            <v>GASTON ELECTRONICS LLC</v>
          </cell>
          <cell r="B520" t="str">
            <v>PO Box 927</v>
          </cell>
          <cell r="C520" t="str">
            <v>Mount Holly</v>
          </cell>
          <cell r="D520" t="str">
            <v>NC</v>
          </cell>
          <cell r="E520" t="str">
            <v>28120</v>
          </cell>
          <cell r="F520" t="str">
            <v>Gaston</v>
          </cell>
          <cell r="G520">
            <v>100</v>
          </cell>
        </row>
        <row r="521">
          <cell r="A521" t="str">
            <v>GASTON GAZETTE</v>
          </cell>
          <cell r="B521" t="str">
            <v>1893 Remount Rd</v>
          </cell>
          <cell r="C521" t="str">
            <v>Gastonia</v>
          </cell>
          <cell r="D521" t="str">
            <v>NC</v>
          </cell>
          <cell r="E521" t="str">
            <v>28054</v>
          </cell>
          <cell r="F521" t="str">
            <v>Gaston</v>
          </cell>
          <cell r="G521">
            <v>230</v>
          </cell>
        </row>
        <row r="522">
          <cell r="A522" t="str">
            <v>GASTON SKILLS INC</v>
          </cell>
          <cell r="B522" t="str">
            <v>1301 Bessemer City Rd</v>
          </cell>
          <cell r="C522" t="str">
            <v>Gastonia</v>
          </cell>
          <cell r="D522" t="str">
            <v>NC</v>
          </cell>
          <cell r="E522" t="str">
            <v>28052</v>
          </cell>
          <cell r="F522" t="str">
            <v>Gaston</v>
          </cell>
          <cell r="G522">
            <v>145</v>
          </cell>
        </row>
        <row r="523">
          <cell r="A523" t="str">
            <v>GASTONIA SHEET METAL WORKS INC</v>
          </cell>
          <cell r="B523" t="str">
            <v>PO Box 12216</v>
          </cell>
          <cell r="C523" t="str">
            <v>Gastonia</v>
          </cell>
          <cell r="D523" t="str">
            <v>NC</v>
          </cell>
          <cell r="E523" t="str">
            <v>28052</v>
          </cell>
          <cell r="F523" t="str">
            <v>Gaston</v>
          </cell>
          <cell r="G523">
            <v>100</v>
          </cell>
        </row>
        <row r="524">
          <cell r="A524" t="str">
            <v>GATES CONSTRUCTION CO INC</v>
          </cell>
          <cell r="B524" t="str">
            <v>PO Box 150</v>
          </cell>
          <cell r="C524" t="str">
            <v>Mooresville</v>
          </cell>
          <cell r="D524" t="str">
            <v>NC</v>
          </cell>
          <cell r="E524" t="str">
            <v>28115</v>
          </cell>
          <cell r="F524" t="str">
            <v>Iredell</v>
          </cell>
          <cell r="G524">
            <v>250</v>
          </cell>
        </row>
        <row r="525">
          <cell r="A525" t="str">
            <v>GCA SERVICES</v>
          </cell>
          <cell r="B525" t="str">
            <v>125 Floyd Smith Dr, Suite 160</v>
          </cell>
          <cell r="C525" t="str">
            <v>Charlotte</v>
          </cell>
          <cell r="D525" t="str">
            <v>NC</v>
          </cell>
          <cell r="E525" t="str">
            <v>28262</v>
          </cell>
          <cell r="F525" t="str">
            <v>Mecklenburg</v>
          </cell>
          <cell r="G525">
            <v>300</v>
          </cell>
        </row>
        <row r="526">
          <cell r="A526" t="str">
            <v>GE SECURITY INC</v>
          </cell>
          <cell r="B526" t="str">
            <v>PO Box 2904</v>
          </cell>
          <cell r="C526" t="str">
            <v>Hickory</v>
          </cell>
          <cell r="D526" t="str">
            <v>NC</v>
          </cell>
          <cell r="E526" t="str">
            <v>28603</v>
          </cell>
          <cell r="F526" t="str">
            <v>Catawba</v>
          </cell>
          <cell r="G526">
            <v>200</v>
          </cell>
        </row>
        <row r="527">
          <cell r="A527" t="str">
            <v>GENERAL DYNAMICS ARMAMENT &amp; TECHNICAL PRODUCTS</v>
          </cell>
          <cell r="B527" t="str">
            <v>2118 Water Ridge Pkwy</v>
          </cell>
          <cell r="C527" t="str">
            <v>Charlotte</v>
          </cell>
          <cell r="D527" t="str">
            <v>NC</v>
          </cell>
          <cell r="E527" t="str">
            <v>28217</v>
          </cell>
          <cell r="F527" t="str">
            <v>Mecklenburg</v>
          </cell>
          <cell r="G527">
            <v>270</v>
          </cell>
        </row>
        <row r="528">
          <cell r="A528" t="str">
            <v>GENERAL DYNAMICS CORP</v>
          </cell>
          <cell r="B528" t="str">
            <v>PO Box 850</v>
          </cell>
          <cell r="C528" t="str">
            <v>Newton</v>
          </cell>
          <cell r="D528" t="str">
            <v>NC</v>
          </cell>
          <cell r="E528" t="str">
            <v>28658</v>
          </cell>
          <cell r="F528" t="str">
            <v>Catawba</v>
          </cell>
          <cell r="G528">
            <v>300</v>
          </cell>
        </row>
        <row r="529">
          <cell r="A529" t="str">
            <v>GENERAL ELECTRIC CO</v>
          </cell>
          <cell r="B529" t="str">
            <v>3135 Easton Turnpike</v>
          </cell>
          <cell r="C529" t="str">
            <v>Fairfield</v>
          </cell>
          <cell r="D529" t="str">
            <v>CT</v>
          </cell>
          <cell r="E529" t="str">
            <v>06828</v>
          </cell>
          <cell r="F529" t="str">
            <v>Regional</v>
          </cell>
          <cell r="G529">
            <v>830</v>
          </cell>
        </row>
        <row r="530">
          <cell r="A530" t="str">
            <v>GENERAL MICROCIRCUITS INC</v>
          </cell>
          <cell r="B530" t="str">
            <v>PO Box 748</v>
          </cell>
          <cell r="C530" t="str">
            <v>Mooresville</v>
          </cell>
          <cell r="D530" t="str">
            <v>NC</v>
          </cell>
          <cell r="E530" t="str">
            <v>28115</v>
          </cell>
          <cell r="F530" t="str">
            <v>Iredell</v>
          </cell>
          <cell r="G530">
            <v>100</v>
          </cell>
        </row>
        <row r="531">
          <cell r="A531" t="str">
            <v>GENERAL MOTORS SERVICE PARTS</v>
          </cell>
          <cell r="B531" t="str">
            <v>10815 Quality Dr</v>
          </cell>
          <cell r="C531" t="str">
            <v>Charlotte</v>
          </cell>
          <cell r="D531" t="str">
            <v>NC</v>
          </cell>
          <cell r="E531" t="str">
            <v>28278</v>
          </cell>
          <cell r="F531" t="str">
            <v>Mecklenburg</v>
          </cell>
          <cell r="G531">
            <v>110</v>
          </cell>
        </row>
        <row r="532">
          <cell r="A532" t="str">
            <v>GENPAK LLC</v>
          </cell>
          <cell r="B532" t="str">
            <v>PO Box 7846</v>
          </cell>
          <cell r="C532" t="str">
            <v>Charlotte</v>
          </cell>
          <cell r="D532" t="str">
            <v>NC</v>
          </cell>
          <cell r="E532" t="str">
            <v>28241</v>
          </cell>
          <cell r="F532" t="str">
            <v>Mecklenburg</v>
          </cell>
          <cell r="G532">
            <v>100</v>
          </cell>
        </row>
        <row r="533">
          <cell r="A533" t="str">
            <v>GENWOVE US LTD</v>
          </cell>
          <cell r="B533" t="str">
            <v>PO Box 310</v>
          </cell>
          <cell r="C533" t="str">
            <v>Indian Trail</v>
          </cell>
          <cell r="D533" t="str">
            <v>NC</v>
          </cell>
          <cell r="E533" t="str">
            <v>28079</v>
          </cell>
          <cell r="F533" t="str">
            <v>Union</v>
          </cell>
          <cell r="G533">
            <v>180</v>
          </cell>
        </row>
        <row r="534">
          <cell r="A534" t="str">
            <v>GEORGE WESTON BAKERIES INC</v>
          </cell>
          <cell r="B534" t="str">
            <v>1029 Cox Rd</v>
          </cell>
          <cell r="C534" t="str">
            <v>Gastonia</v>
          </cell>
          <cell r="D534" t="str">
            <v>NC</v>
          </cell>
          <cell r="E534" t="str">
            <v>28054</v>
          </cell>
          <cell r="F534" t="str">
            <v>Gaston</v>
          </cell>
          <cell r="G534">
            <v>200</v>
          </cell>
        </row>
        <row r="535">
          <cell r="A535" t="str">
            <v>GEORGIA-PACIFIC CORP</v>
          </cell>
          <cell r="B535" t="str">
            <v>PO Box 66</v>
          </cell>
          <cell r="C535" t="str">
            <v>Catawba</v>
          </cell>
          <cell r="D535" t="str">
            <v>SC</v>
          </cell>
          <cell r="E535" t="str">
            <v>29704</v>
          </cell>
          <cell r="F535" t="str">
            <v>York</v>
          </cell>
          <cell r="G535">
            <v>180</v>
          </cell>
        </row>
        <row r="536">
          <cell r="A536" t="str">
            <v>GERDAU AMERISTEEL</v>
          </cell>
          <cell r="B536" t="str">
            <v>PO Box 481980</v>
          </cell>
          <cell r="C536" t="str">
            <v>Charlotte</v>
          </cell>
          <cell r="D536" t="str">
            <v>NC</v>
          </cell>
          <cell r="E536" t="str">
            <v>28269</v>
          </cell>
          <cell r="F536" t="str">
            <v>Regional</v>
          </cell>
          <cell r="G536">
            <v>330</v>
          </cell>
        </row>
        <row r="537">
          <cell r="A537" t="str">
            <v>GETRAG CORP</v>
          </cell>
          <cell r="B537" t="str">
            <v>1848 Getrag Pkwy</v>
          </cell>
          <cell r="C537" t="str">
            <v>Newton</v>
          </cell>
          <cell r="D537" t="str">
            <v>NC</v>
          </cell>
          <cell r="E537" t="str">
            <v>28658</v>
          </cell>
          <cell r="F537" t="str">
            <v>Catawba</v>
          </cell>
          <cell r="G537">
            <v>443</v>
          </cell>
        </row>
        <row r="538">
          <cell r="A538" t="str">
            <v>GL WILSON BUILDING CO</v>
          </cell>
          <cell r="B538" t="str">
            <v>190 Wilson Park Rd</v>
          </cell>
          <cell r="C538" t="str">
            <v>Statesville</v>
          </cell>
          <cell r="D538" t="str">
            <v>NC</v>
          </cell>
          <cell r="E538" t="str">
            <v>28625</v>
          </cell>
          <cell r="F538" t="str">
            <v>Iredell</v>
          </cell>
          <cell r="G538">
            <v>160</v>
          </cell>
        </row>
        <row r="539">
          <cell r="A539" t="str">
            <v>GLAIZE COMPONENTS</v>
          </cell>
          <cell r="B539" t="str">
            <v>2312 Randolph Rd</v>
          </cell>
          <cell r="C539" t="str">
            <v>Shelby</v>
          </cell>
          <cell r="D539" t="str">
            <v>NC</v>
          </cell>
          <cell r="E539" t="str">
            <v>28150</v>
          </cell>
          <cell r="F539" t="str">
            <v>Cleveland</v>
          </cell>
          <cell r="G539">
            <v>100</v>
          </cell>
        </row>
        <row r="540">
          <cell r="A540" t="str">
            <v>GLOBAL COMPLIANCE SERVICES INC</v>
          </cell>
          <cell r="B540" t="str">
            <v>13950 Ballantyne Corporate Pl, Suite 300</v>
          </cell>
          <cell r="C540" t="str">
            <v>Charlotte</v>
          </cell>
          <cell r="D540" t="str">
            <v>NC</v>
          </cell>
          <cell r="E540" t="str">
            <v>28277</v>
          </cell>
          <cell r="F540" t="str">
            <v>Mecklenburg</v>
          </cell>
          <cell r="G540">
            <v>150</v>
          </cell>
        </row>
        <row r="541">
          <cell r="A541" t="str">
            <v>GM NAMEPLATE</v>
          </cell>
          <cell r="B541" t="str">
            <v>PO Box 312</v>
          </cell>
          <cell r="C541" t="str">
            <v>Monroe</v>
          </cell>
          <cell r="D541" t="str">
            <v>NC</v>
          </cell>
          <cell r="E541" t="str">
            <v>28111</v>
          </cell>
          <cell r="F541" t="str">
            <v>Union</v>
          </cell>
          <cell r="G541">
            <v>105</v>
          </cell>
        </row>
        <row r="542">
          <cell r="A542" t="str">
            <v>GOOD WILL PUBLISHERS INC</v>
          </cell>
          <cell r="B542" t="str">
            <v>PO Box 269</v>
          </cell>
          <cell r="C542" t="str">
            <v>Gastonia</v>
          </cell>
          <cell r="D542" t="str">
            <v>NC</v>
          </cell>
          <cell r="E542" t="str">
            <v>28053</v>
          </cell>
          <cell r="F542" t="str">
            <v>Gaston</v>
          </cell>
          <cell r="G542">
            <v>100</v>
          </cell>
        </row>
        <row r="543">
          <cell r="A543" t="str">
            <v>GOODRICH CORP</v>
          </cell>
          <cell r="B543" t="str">
            <v>2730 W Tyvola Rd</v>
          </cell>
          <cell r="C543" t="str">
            <v>Charlotte</v>
          </cell>
          <cell r="D543" t="str">
            <v>NC</v>
          </cell>
          <cell r="E543" t="str">
            <v>28217</v>
          </cell>
          <cell r="F543" t="str">
            <v>Regional</v>
          </cell>
          <cell r="G543">
            <v>575</v>
          </cell>
        </row>
        <row r="544">
          <cell r="A544" t="str">
            <v>GOODWILL INDUSTRIES OF THE SOUTHERN PIEDMONT</v>
          </cell>
          <cell r="B544" t="str">
            <v>PO Box 668768</v>
          </cell>
          <cell r="C544" t="str">
            <v>Charlotte</v>
          </cell>
          <cell r="D544" t="str">
            <v>NC</v>
          </cell>
          <cell r="E544" t="str">
            <v>28266</v>
          </cell>
          <cell r="F544" t="str">
            <v>Mecklenburg</v>
          </cell>
          <cell r="G544">
            <v>350</v>
          </cell>
        </row>
        <row r="545">
          <cell r="A545" t="str">
            <v>GOODYEAR TIRE AND RUBBER CO, THE</v>
          </cell>
          <cell r="B545" t="str">
            <v>108 Business Park Dr</v>
          </cell>
          <cell r="C545" t="str">
            <v>Statesville</v>
          </cell>
          <cell r="D545" t="str">
            <v>NC</v>
          </cell>
          <cell r="E545" t="str">
            <v>28677</v>
          </cell>
          <cell r="F545" t="str">
            <v>Iredell</v>
          </cell>
          <cell r="G545">
            <v>188</v>
          </cell>
        </row>
        <row r="546">
          <cell r="A546" t="str">
            <v>GOULSTON TECHNOLOGIES INC</v>
          </cell>
          <cell r="B546" t="str">
            <v>PO Box 5025</v>
          </cell>
          <cell r="C546" t="str">
            <v>Monroe</v>
          </cell>
          <cell r="D546" t="str">
            <v>NC</v>
          </cell>
          <cell r="E546" t="str">
            <v>28111</v>
          </cell>
          <cell r="F546" t="str">
            <v>Union</v>
          </cell>
          <cell r="G546">
            <v>125</v>
          </cell>
        </row>
        <row r="547">
          <cell r="A547" t="str">
            <v>GRAHAM FOODS LLC</v>
          </cell>
          <cell r="B547" t="str">
            <v>PO Box 240525</v>
          </cell>
          <cell r="C547" t="str">
            <v>Charlotte</v>
          </cell>
          <cell r="D547" t="str">
            <v>NC</v>
          </cell>
          <cell r="E547" t="str">
            <v>28224</v>
          </cell>
          <cell r="F547" t="str">
            <v>Regional</v>
          </cell>
          <cell r="G547">
            <v>535</v>
          </cell>
        </row>
        <row r="548">
          <cell r="A548" t="str">
            <v>GRANITE CONTRACTING LLC</v>
          </cell>
          <cell r="B548" t="str">
            <v>545B Pitts School Rd NW</v>
          </cell>
          <cell r="C548" t="str">
            <v>Concord</v>
          </cell>
          <cell r="D548" t="str">
            <v>NC</v>
          </cell>
          <cell r="E548" t="str">
            <v>28027</v>
          </cell>
          <cell r="F548" t="str">
            <v>Cabarrus</v>
          </cell>
          <cell r="G548">
            <v>100</v>
          </cell>
        </row>
        <row r="549">
          <cell r="A549" t="str">
            <v>GRANT THORNTON LLP</v>
          </cell>
          <cell r="B549" t="str">
            <v>201 S College St, Suite 2500</v>
          </cell>
          <cell r="C549" t="str">
            <v>Charlotte</v>
          </cell>
          <cell r="D549" t="str">
            <v>NC</v>
          </cell>
          <cell r="E549" t="str">
            <v>28244</v>
          </cell>
          <cell r="F549" t="str">
            <v>Mecklenburg</v>
          </cell>
          <cell r="G549">
            <v>229</v>
          </cell>
        </row>
        <row r="550">
          <cell r="A550" t="str">
            <v>GRAPHIC PACKAGING INTERNATIONAL</v>
          </cell>
          <cell r="B550" t="str">
            <v>800 Westinghouse Blvd</v>
          </cell>
          <cell r="C550" t="str">
            <v>Charlotte</v>
          </cell>
          <cell r="D550" t="str">
            <v>NC</v>
          </cell>
          <cell r="E550" t="str">
            <v>28273</v>
          </cell>
          <cell r="F550" t="str">
            <v>Mecklenburg</v>
          </cell>
          <cell r="G550">
            <v>150</v>
          </cell>
        </row>
        <row r="551">
          <cell r="A551" t="str">
            <v>GREAT ATLANTIC NEWS LLC</v>
          </cell>
          <cell r="B551" t="str">
            <v>2032 Gateway Blvd</v>
          </cell>
          <cell r="C551" t="str">
            <v>Charlotte</v>
          </cell>
          <cell r="D551" t="str">
            <v>NC</v>
          </cell>
          <cell r="E551" t="str">
            <v>28208</v>
          </cell>
          <cell r="F551" t="str">
            <v>Mecklenburg</v>
          </cell>
          <cell r="G551">
            <v>300</v>
          </cell>
        </row>
        <row r="552">
          <cell r="A552" t="str">
            <v>GREGORY WOOD PRODUCTS</v>
          </cell>
          <cell r="B552" t="str">
            <v>2800 Woodtech Dr</v>
          </cell>
          <cell r="C552" t="str">
            <v>Newton</v>
          </cell>
          <cell r="D552" t="str">
            <v>NC</v>
          </cell>
          <cell r="E552" t="str">
            <v>28658</v>
          </cell>
          <cell r="F552" t="str">
            <v>Catawba</v>
          </cell>
          <cell r="G552">
            <v>115</v>
          </cell>
        </row>
        <row r="553">
          <cell r="A553" t="str">
            <v>GREINER BIO-ONE NORTH AMERICA</v>
          </cell>
          <cell r="B553" t="str">
            <v>4238 Capital Dr</v>
          </cell>
          <cell r="C553" t="str">
            <v>Monroe</v>
          </cell>
          <cell r="D553" t="str">
            <v>NC</v>
          </cell>
          <cell r="E553" t="str">
            <v>28110</v>
          </cell>
          <cell r="F553" t="str">
            <v>Union</v>
          </cell>
          <cell r="G553">
            <v>150</v>
          </cell>
        </row>
        <row r="554">
          <cell r="A554" t="str">
            <v>GRIFFITHS INC</v>
          </cell>
          <cell r="B554" t="str">
            <v>357 First Ave NW</v>
          </cell>
          <cell r="C554" t="str">
            <v>Hickory</v>
          </cell>
          <cell r="D554" t="str">
            <v>NC</v>
          </cell>
          <cell r="E554" t="str">
            <v>28601</v>
          </cell>
          <cell r="F554" t="str">
            <v>Catawba</v>
          </cell>
          <cell r="G554">
            <v>300</v>
          </cell>
        </row>
        <row r="555">
          <cell r="A555" t="str">
            <v>GUARDIAN HEALTH SERVICE LLC</v>
          </cell>
          <cell r="B555" t="str">
            <v>343 Second St NW</v>
          </cell>
          <cell r="C555" t="str">
            <v>Hickory</v>
          </cell>
          <cell r="D555" t="str">
            <v>NC</v>
          </cell>
          <cell r="E555" t="str">
            <v>28601</v>
          </cell>
          <cell r="F555" t="str">
            <v>Catawba</v>
          </cell>
          <cell r="G555">
            <v>300</v>
          </cell>
        </row>
        <row r="556">
          <cell r="A556" t="str">
            <v>GUARDIAN INDUSTRIES INC</v>
          </cell>
          <cell r="B556" t="str">
            <v>610 L &amp; C Distribution Park</v>
          </cell>
          <cell r="C556" t="str">
            <v>Richburg</v>
          </cell>
          <cell r="D556" t="str">
            <v>SC</v>
          </cell>
          <cell r="E556" t="str">
            <v>29729</v>
          </cell>
          <cell r="F556" t="str">
            <v>Chester</v>
          </cell>
          <cell r="G556">
            <v>300</v>
          </cell>
        </row>
        <row r="557">
          <cell r="A557" t="str">
            <v>GULISTAN CARPET INC</v>
          </cell>
          <cell r="B557" t="str">
            <v>PO Box 10</v>
          </cell>
          <cell r="C557" t="str">
            <v>Turnersburg</v>
          </cell>
          <cell r="D557" t="str">
            <v>NC</v>
          </cell>
          <cell r="E557" t="str">
            <v>28688</v>
          </cell>
          <cell r="F557" t="str">
            <v>Iredell</v>
          </cell>
          <cell r="G557">
            <v>225</v>
          </cell>
        </row>
        <row r="558">
          <cell r="A558" t="str">
            <v>H&amp;R BLOCK INC</v>
          </cell>
          <cell r="B558" t="str">
            <v>916 E Morehead St</v>
          </cell>
          <cell r="C558" t="str">
            <v>Charlotte</v>
          </cell>
          <cell r="D558" t="str">
            <v>NC</v>
          </cell>
          <cell r="E558" t="str">
            <v>28204</v>
          </cell>
          <cell r="F558" t="str">
            <v>Regional</v>
          </cell>
          <cell r="G558">
            <v>350</v>
          </cell>
        </row>
        <row r="559">
          <cell r="A559" t="str">
            <v>HADDON HOUSE FOOD PRODUCTS</v>
          </cell>
          <cell r="B559" t="str">
            <v>578B L and C Distribution</v>
          </cell>
          <cell r="C559" t="str">
            <v>Richburg</v>
          </cell>
          <cell r="D559" t="str">
            <v>SC</v>
          </cell>
          <cell r="E559" t="str">
            <v>29729</v>
          </cell>
          <cell r="F559" t="str">
            <v>Chester</v>
          </cell>
          <cell r="G559">
            <v>210</v>
          </cell>
        </row>
        <row r="560">
          <cell r="A560" t="str">
            <v>HALDEX HYDRAULICS CORP</v>
          </cell>
          <cell r="B560" t="str">
            <v>214 James Farm Rd</v>
          </cell>
          <cell r="C560" t="str">
            <v>Statesville</v>
          </cell>
          <cell r="D560" t="str">
            <v>NC</v>
          </cell>
          <cell r="E560" t="str">
            <v>28625</v>
          </cell>
          <cell r="F560" t="str">
            <v>Iredell</v>
          </cell>
          <cell r="G560">
            <v>130</v>
          </cell>
        </row>
        <row r="561">
          <cell r="A561" t="str">
            <v>HANCOCK AND MOORE INC</v>
          </cell>
          <cell r="B561" t="str">
            <v>PO Box 3444</v>
          </cell>
          <cell r="C561" t="str">
            <v>Hickory</v>
          </cell>
          <cell r="D561" t="str">
            <v>NC</v>
          </cell>
          <cell r="E561" t="str">
            <v>28603</v>
          </cell>
          <cell r="F561" t="str">
            <v>Alexander</v>
          </cell>
          <cell r="G561">
            <v>400</v>
          </cell>
        </row>
        <row r="562">
          <cell r="A562" t="str">
            <v>HAND HELD PRODUCTS INC</v>
          </cell>
          <cell r="B562" t="str">
            <v>7510 E Independence Blvd, Suite 230</v>
          </cell>
          <cell r="C562" t="str">
            <v>Charlotte</v>
          </cell>
          <cell r="D562" t="str">
            <v>NC</v>
          </cell>
          <cell r="E562" t="str">
            <v>28227</v>
          </cell>
          <cell r="F562" t="str">
            <v>Mecklenburg</v>
          </cell>
          <cell r="G562">
            <v>115</v>
          </cell>
        </row>
        <row r="563">
          <cell r="A563" t="str">
            <v>HANES INDUSTRIES INC</v>
          </cell>
          <cell r="B563" t="str">
            <v>PO Box 457</v>
          </cell>
          <cell r="C563" t="str">
            <v>Conover</v>
          </cell>
          <cell r="D563" t="str">
            <v>NC</v>
          </cell>
          <cell r="E563" t="str">
            <v>28613</v>
          </cell>
          <cell r="F563" t="str">
            <v>Catawba</v>
          </cell>
          <cell r="G563">
            <v>385</v>
          </cell>
        </row>
        <row r="564">
          <cell r="A564" t="str">
            <v>HANESBRANDS INC</v>
          </cell>
          <cell r="B564" t="str">
            <v>705 Canterbury Rd</v>
          </cell>
          <cell r="C564" t="str">
            <v>Kings Mountain</v>
          </cell>
          <cell r="D564" t="str">
            <v>NC</v>
          </cell>
          <cell r="E564" t="str">
            <v>28086</v>
          </cell>
          <cell r="F564" t="str">
            <v>Cleveland</v>
          </cell>
          <cell r="G564">
            <v>250</v>
          </cell>
        </row>
        <row r="565">
          <cell r="A565" t="str">
            <v>HANSON BRICK &amp; TILE</v>
          </cell>
          <cell r="B565" t="str">
            <v>PO Box 5012</v>
          </cell>
          <cell r="C565" t="str">
            <v>Monroe</v>
          </cell>
          <cell r="D565" t="str">
            <v>NC</v>
          </cell>
          <cell r="E565" t="str">
            <v>28110</v>
          </cell>
          <cell r="F565" t="str">
            <v>Union</v>
          </cell>
          <cell r="G565">
            <v>120</v>
          </cell>
        </row>
        <row r="566">
          <cell r="A566" t="str">
            <v>HARDEE'S</v>
          </cell>
          <cell r="B566" t="str">
            <v>505 N Seventh St, Suite 3610</v>
          </cell>
          <cell r="C566" t="str">
            <v>St. Louis</v>
          </cell>
          <cell r="D566" t="str">
            <v>MO</v>
          </cell>
          <cell r="E566" t="str">
            <v>63101</v>
          </cell>
          <cell r="F566" t="str">
            <v>Regional</v>
          </cell>
          <cell r="G566">
            <v>770</v>
          </cell>
        </row>
        <row r="567">
          <cell r="A567" t="str">
            <v>HARPER CORP OF AMERICA</v>
          </cell>
          <cell r="B567" t="str">
            <v>PO Box 410369</v>
          </cell>
          <cell r="C567" t="str">
            <v>Charlotte</v>
          </cell>
          <cell r="D567" t="str">
            <v>NC</v>
          </cell>
          <cell r="E567" t="str">
            <v>28273</v>
          </cell>
          <cell r="F567" t="str">
            <v>Mecklenburg</v>
          </cell>
          <cell r="G567">
            <v>100</v>
          </cell>
        </row>
        <row r="568">
          <cell r="A568" t="str">
            <v>HARPER'S</v>
          </cell>
          <cell r="B568" t="str">
            <v>1228 E Morehead St, Suite 100</v>
          </cell>
          <cell r="C568" t="str">
            <v>Charlotte</v>
          </cell>
          <cell r="D568" t="str">
            <v>NC</v>
          </cell>
          <cell r="E568" t="str">
            <v>28204</v>
          </cell>
          <cell r="F568" t="str">
            <v>Regional</v>
          </cell>
          <cell r="G568">
            <v>500</v>
          </cell>
        </row>
        <row r="569">
          <cell r="A569" t="str">
            <v>HARRELSON FORD INC</v>
          </cell>
          <cell r="B569" t="str">
            <v>PO Box 240278</v>
          </cell>
          <cell r="C569" t="str">
            <v>Charlotte</v>
          </cell>
          <cell r="D569" t="str">
            <v>NC</v>
          </cell>
          <cell r="E569" t="str">
            <v>28224</v>
          </cell>
          <cell r="F569" t="str">
            <v>Mecklenburg</v>
          </cell>
          <cell r="G569">
            <v>150</v>
          </cell>
        </row>
        <row r="570">
          <cell r="A570" t="str">
            <v>HARRIS TEETER INC</v>
          </cell>
          <cell r="B570" t="str">
            <v>701 Crestdale Dr</v>
          </cell>
          <cell r="C570" t="str">
            <v>Matthews</v>
          </cell>
          <cell r="D570" t="str">
            <v>NC</v>
          </cell>
          <cell r="E570" t="str">
            <v>28105</v>
          </cell>
          <cell r="F570" t="str">
            <v>Regional</v>
          </cell>
          <cell r="G570">
            <v>4700</v>
          </cell>
        </row>
        <row r="571">
          <cell r="A571" t="str">
            <v>HARRISDIRECT</v>
          </cell>
          <cell r="B571" t="str">
            <v>4235 S Stream Blvd</v>
          </cell>
          <cell r="C571" t="str">
            <v>Charlotte</v>
          </cell>
          <cell r="D571" t="str">
            <v>NC</v>
          </cell>
          <cell r="E571" t="str">
            <v>28217</v>
          </cell>
          <cell r="F571" t="str">
            <v>Mecklenburg</v>
          </cell>
          <cell r="G571">
            <v>115</v>
          </cell>
        </row>
        <row r="572">
          <cell r="A572" t="str">
            <v>HARTFORD INSURANCE, THE</v>
          </cell>
          <cell r="B572" t="str">
            <v>PO Box 29611</v>
          </cell>
          <cell r="C572" t="str">
            <v>Charlotte</v>
          </cell>
          <cell r="D572" t="str">
            <v>NC</v>
          </cell>
          <cell r="E572" t="str">
            <v>28229</v>
          </cell>
          <cell r="F572" t="str">
            <v>Mecklenburg</v>
          </cell>
          <cell r="G572">
            <v>950</v>
          </cell>
        </row>
        <row r="573">
          <cell r="A573" t="str">
            <v>HARTMANN-CONCO INC</v>
          </cell>
          <cell r="B573" t="str">
            <v>481 Lakeshore Pkwy</v>
          </cell>
          <cell r="C573" t="str">
            <v>Rock Hill</v>
          </cell>
          <cell r="D573" t="str">
            <v>SC</v>
          </cell>
          <cell r="E573" t="str">
            <v>29730</v>
          </cell>
          <cell r="F573" t="str">
            <v>York</v>
          </cell>
          <cell r="G573">
            <v>201</v>
          </cell>
        </row>
        <row r="574">
          <cell r="A574" t="str">
            <v>HBD INDUSTRIES</v>
          </cell>
          <cell r="B574" t="str">
            <v>PO Box 948</v>
          </cell>
          <cell r="C574" t="str">
            <v>Salisbury</v>
          </cell>
          <cell r="D574" t="str">
            <v>NC</v>
          </cell>
          <cell r="E574" t="str">
            <v>28145</v>
          </cell>
          <cell r="F574" t="str">
            <v>Regional</v>
          </cell>
          <cell r="G574">
            <v>355</v>
          </cell>
        </row>
        <row r="575">
          <cell r="A575" t="str">
            <v>HD SUPPLY CO</v>
          </cell>
          <cell r="B575" t="str">
            <v>10000 Metromont Industrial Blvd</v>
          </cell>
          <cell r="C575" t="str">
            <v>Charlotte</v>
          </cell>
          <cell r="D575" t="str">
            <v>NC</v>
          </cell>
          <cell r="E575" t="str">
            <v>28269</v>
          </cell>
          <cell r="F575" t="str">
            <v>Mecklenburg</v>
          </cell>
          <cell r="G575">
            <v>160</v>
          </cell>
        </row>
        <row r="576">
          <cell r="A576" t="str">
            <v>HDR ENGINEERING INC OF THE CAROLINAS/HDR ARCHITECTURE</v>
          </cell>
          <cell r="B576" t="str">
            <v>128 S Tryon St, Suite 1400</v>
          </cell>
          <cell r="C576" t="str">
            <v>Charlotte</v>
          </cell>
          <cell r="D576" t="str">
            <v>NC</v>
          </cell>
          <cell r="E576" t="str">
            <v>28202</v>
          </cell>
          <cell r="F576" t="str">
            <v>Mecklenburg</v>
          </cell>
          <cell r="G576">
            <v>110</v>
          </cell>
        </row>
        <row r="577">
          <cell r="A577" t="str">
            <v>HEALTH &amp; HOME SERVICES</v>
          </cell>
          <cell r="B577" t="str">
            <v>910 US Highway 321 NW</v>
          </cell>
          <cell r="C577" t="str">
            <v>Hickory</v>
          </cell>
          <cell r="D577" t="str">
            <v>NC</v>
          </cell>
          <cell r="E577" t="str">
            <v>28601</v>
          </cell>
          <cell r="F577" t="str">
            <v>Catawba</v>
          </cell>
          <cell r="G577">
            <v>248</v>
          </cell>
        </row>
        <row r="578">
          <cell r="A578" t="str">
            <v>HEALTHCARE RESOURCE ASSOCIATES INC</v>
          </cell>
          <cell r="B578" t="str">
            <v>13730 S Point Blvd</v>
          </cell>
          <cell r="C578" t="str">
            <v>Charlotte</v>
          </cell>
          <cell r="D578" t="str">
            <v>NC</v>
          </cell>
          <cell r="E578" t="str">
            <v>28273</v>
          </cell>
          <cell r="F578" t="str">
            <v>Mecklenburg</v>
          </cell>
          <cell r="G578">
            <v>130</v>
          </cell>
        </row>
        <row r="579">
          <cell r="A579" t="str">
            <v>HEDRICK EATMAN GARDNER &amp; KINCHELOE LLP</v>
          </cell>
          <cell r="B579" t="str">
            <v>PO Box 30397</v>
          </cell>
          <cell r="C579" t="str">
            <v>Charlotte</v>
          </cell>
          <cell r="D579" t="str">
            <v>NC</v>
          </cell>
          <cell r="E579" t="str">
            <v>28210</v>
          </cell>
          <cell r="F579" t="str">
            <v>Mecklenburg</v>
          </cell>
          <cell r="G579">
            <v>100</v>
          </cell>
        </row>
        <row r="580">
          <cell r="A580" t="str">
            <v>HELEN ADAMS REALTY</v>
          </cell>
          <cell r="B580" t="str">
            <v>2301 Randolph Rd</v>
          </cell>
          <cell r="C580" t="str">
            <v>Charlotte</v>
          </cell>
          <cell r="D580" t="str">
            <v>NC</v>
          </cell>
          <cell r="E580" t="str">
            <v>28207</v>
          </cell>
          <cell r="F580" t="str">
            <v>Mecklenburg</v>
          </cell>
          <cell r="G580">
            <v>157</v>
          </cell>
        </row>
        <row r="581">
          <cell r="A581" t="str">
            <v>HELLA LIGHTING CORP</v>
          </cell>
          <cell r="B581" t="str">
            <v>7979 Park Place Rd</v>
          </cell>
          <cell r="C581" t="str">
            <v>York</v>
          </cell>
          <cell r="D581" t="str">
            <v>SC</v>
          </cell>
          <cell r="E581" t="str">
            <v>29745</v>
          </cell>
          <cell r="F581" t="str">
            <v>York</v>
          </cell>
          <cell r="G581">
            <v>600</v>
          </cell>
        </row>
        <row r="582">
          <cell r="A582" t="str">
            <v>HELMS MULLISS &amp; WICKER PLLC</v>
          </cell>
          <cell r="B582" t="str">
            <v>PO Box 31247</v>
          </cell>
          <cell r="C582" t="str">
            <v>Charlotte</v>
          </cell>
          <cell r="D582" t="str">
            <v>NC</v>
          </cell>
          <cell r="E582" t="str">
            <v>28231</v>
          </cell>
          <cell r="F582" t="str">
            <v>Mecklenburg</v>
          </cell>
          <cell r="G582">
            <v>169</v>
          </cell>
        </row>
        <row r="583">
          <cell r="A583" t="str">
            <v>HENDRICK AUTOMOTIVE GROUP</v>
          </cell>
          <cell r="B583" t="str">
            <v>PO Box 18649</v>
          </cell>
          <cell r="C583" t="str">
            <v>Charlotte</v>
          </cell>
          <cell r="D583" t="str">
            <v>NC</v>
          </cell>
          <cell r="E583" t="str">
            <v>28218</v>
          </cell>
          <cell r="F583" t="str">
            <v>Regional</v>
          </cell>
          <cell r="G583">
            <v>1277</v>
          </cell>
        </row>
        <row r="584">
          <cell r="A584" t="str">
            <v>HERFF JONES INC</v>
          </cell>
          <cell r="B584" t="str">
            <v>PO Box 1013</v>
          </cell>
          <cell r="C584" t="str">
            <v>Charlotte</v>
          </cell>
          <cell r="D584" t="str">
            <v>NC</v>
          </cell>
          <cell r="E584" t="str">
            <v>28201</v>
          </cell>
          <cell r="F584" t="str">
            <v>Mecklenburg</v>
          </cell>
          <cell r="G584">
            <v>225</v>
          </cell>
        </row>
        <row r="585">
          <cell r="A585" t="str">
            <v>HERSEY METERS CO</v>
          </cell>
          <cell r="B585" t="str">
            <v>PO Box 128</v>
          </cell>
          <cell r="C585" t="str">
            <v>Cleveland</v>
          </cell>
          <cell r="D585" t="str">
            <v>NC</v>
          </cell>
          <cell r="E585" t="str">
            <v>27013</v>
          </cell>
          <cell r="F585" t="str">
            <v>Rowan</v>
          </cell>
          <cell r="G585">
            <v>113</v>
          </cell>
        </row>
        <row r="586">
          <cell r="A586" t="str">
            <v>HERTZ CORP, THE</v>
          </cell>
          <cell r="B586" t="str">
            <v>PO Box 19046</v>
          </cell>
          <cell r="C586" t="str">
            <v>Charlotte</v>
          </cell>
          <cell r="D586" t="str">
            <v>NC</v>
          </cell>
          <cell r="E586" t="str">
            <v>28219</v>
          </cell>
          <cell r="F586" t="str">
            <v>Mecklenburg</v>
          </cell>
          <cell r="G586">
            <v>200</v>
          </cell>
        </row>
        <row r="587">
          <cell r="A587" t="str">
            <v>HEWITT ASSOCIATES</v>
          </cell>
          <cell r="B587" t="str">
            <v>7201 Hewitt Associates Dr, Suite 500</v>
          </cell>
          <cell r="C587" t="str">
            <v>Charlotte</v>
          </cell>
          <cell r="D587" t="str">
            <v>NC</v>
          </cell>
          <cell r="E587" t="str">
            <v>28202</v>
          </cell>
          <cell r="F587" t="str">
            <v>Mecklenburg</v>
          </cell>
          <cell r="G587">
            <v>1000</v>
          </cell>
        </row>
        <row r="588">
          <cell r="A588" t="str">
            <v>HEXCEL REINFORCEMENTS</v>
          </cell>
          <cell r="B588" t="str">
            <v>535 Conner St</v>
          </cell>
          <cell r="C588" t="str">
            <v>Statesville</v>
          </cell>
          <cell r="D588" t="str">
            <v>NC</v>
          </cell>
          <cell r="E588" t="str">
            <v>28677</v>
          </cell>
          <cell r="F588" t="str">
            <v>Iredell</v>
          </cell>
          <cell r="G588">
            <v>227</v>
          </cell>
        </row>
        <row r="589">
          <cell r="A589" t="str">
            <v>HICKORY BUSINESS FURNITURE</v>
          </cell>
          <cell r="B589" t="str">
            <v>PO Box 8</v>
          </cell>
          <cell r="C589" t="str">
            <v>Hickory</v>
          </cell>
          <cell r="D589" t="str">
            <v>NC</v>
          </cell>
          <cell r="E589" t="str">
            <v>28603</v>
          </cell>
          <cell r="F589" t="str">
            <v>Catawba</v>
          </cell>
          <cell r="G589">
            <v>330</v>
          </cell>
        </row>
        <row r="590">
          <cell r="A590" t="str">
            <v>HICKORY CHAIR CO</v>
          </cell>
          <cell r="B590" t="str">
            <v>PO Box 2147</v>
          </cell>
          <cell r="C590" t="str">
            <v>Hickory</v>
          </cell>
          <cell r="D590" t="str">
            <v>NC</v>
          </cell>
          <cell r="E590" t="str">
            <v>28603</v>
          </cell>
          <cell r="F590" t="str">
            <v>Catawba</v>
          </cell>
          <cell r="G590">
            <v>450</v>
          </cell>
        </row>
        <row r="591">
          <cell r="A591" t="str">
            <v>HICKORY CONSTRUCTION CO</v>
          </cell>
          <cell r="B591" t="str">
            <v>PO Box 1769</v>
          </cell>
          <cell r="C591" t="str">
            <v>Hickory</v>
          </cell>
          <cell r="D591" t="str">
            <v>NC</v>
          </cell>
          <cell r="E591" t="str">
            <v>28603</v>
          </cell>
          <cell r="F591" t="str">
            <v>Catawba</v>
          </cell>
          <cell r="G591">
            <v>192</v>
          </cell>
        </row>
        <row r="592">
          <cell r="A592" t="str">
            <v>HICKORY DAILY RECORD</v>
          </cell>
          <cell r="B592" t="str">
            <v>PO Box 968</v>
          </cell>
          <cell r="C592" t="str">
            <v>Hickory</v>
          </cell>
          <cell r="D592" t="str">
            <v>NC</v>
          </cell>
          <cell r="E592" t="str">
            <v>28603</v>
          </cell>
          <cell r="F592" t="str">
            <v>Catawba</v>
          </cell>
          <cell r="G592">
            <v>105</v>
          </cell>
        </row>
        <row r="593">
          <cell r="A593" t="str">
            <v>HICKORY GROVE BAPTIST CHURCH</v>
          </cell>
          <cell r="B593" t="str">
            <v>6050 Hickory Grove Rd</v>
          </cell>
          <cell r="C593" t="str">
            <v>Charlotte</v>
          </cell>
          <cell r="D593" t="str">
            <v>NC</v>
          </cell>
          <cell r="E593" t="str">
            <v>28215</v>
          </cell>
          <cell r="F593" t="str">
            <v>Mecklenburg</v>
          </cell>
          <cell r="G593">
            <v>550</v>
          </cell>
        </row>
        <row r="594">
          <cell r="A594" t="str">
            <v>HICKORY PRINTING GROUP INC, THE</v>
          </cell>
          <cell r="B594" t="str">
            <v>PO Box 69</v>
          </cell>
          <cell r="C594" t="str">
            <v>Hickory</v>
          </cell>
          <cell r="D594" t="str">
            <v>NC</v>
          </cell>
          <cell r="E594" t="str">
            <v>28603</v>
          </cell>
          <cell r="F594" t="str">
            <v>Catawba</v>
          </cell>
          <cell r="G594">
            <v>150</v>
          </cell>
        </row>
        <row r="595">
          <cell r="A595" t="str">
            <v>HICKORY PUBLIC SCHOOLS</v>
          </cell>
          <cell r="B595" t="str">
            <v>432 Fourth Ave SW</v>
          </cell>
          <cell r="C595" t="str">
            <v>Hickory</v>
          </cell>
          <cell r="D595" t="str">
            <v>NC</v>
          </cell>
          <cell r="E595" t="str">
            <v>28602</v>
          </cell>
          <cell r="F595" t="str">
            <v>Catawba</v>
          </cell>
          <cell r="G595">
            <v>350</v>
          </cell>
        </row>
        <row r="596">
          <cell r="A596" t="str">
            <v>HICKORY SPRINGS MANUFACTURING CO</v>
          </cell>
          <cell r="B596" t="str">
            <v>PO Box 128</v>
          </cell>
          <cell r="C596" t="str">
            <v>Hickory</v>
          </cell>
          <cell r="D596" t="str">
            <v>NC</v>
          </cell>
          <cell r="E596" t="str">
            <v>28603</v>
          </cell>
          <cell r="F596" t="str">
            <v>Regional</v>
          </cell>
          <cell r="G596">
            <v>2410</v>
          </cell>
        </row>
        <row r="597">
          <cell r="A597" t="str">
            <v>HICKORY TAVERN</v>
          </cell>
          <cell r="B597" t="str">
            <v>13900 Conlan Circle, Suite 240</v>
          </cell>
          <cell r="C597" t="str">
            <v>Charlotte</v>
          </cell>
          <cell r="D597" t="str">
            <v>NC</v>
          </cell>
          <cell r="E597" t="str">
            <v>28269</v>
          </cell>
          <cell r="F597" t="str">
            <v>Regional</v>
          </cell>
          <cell r="G597">
            <v>150</v>
          </cell>
        </row>
        <row r="598">
          <cell r="A598" t="str">
            <v>HICKORY WHITE CO</v>
          </cell>
          <cell r="B598" t="str">
            <v>PO Box 998</v>
          </cell>
          <cell r="C598" t="str">
            <v>Hickory</v>
          </cell>
          <cell r="D598" t="str">
            <v>NC</v>
          </cell>
          <cell r="E598" t="str">
            <v>28603</v>
          </cell>
          <cell r="F598" t="str">
            <v>Catawba</v>
          </cell>
          <cell r="G598">
            <v>300</v>
          </cell>
        </row>
        <row r="599">
          <cell r="A599" t="str">
            <v>HIGHLAND INDUSTRIES INC</v>
          </cell>
          <cell r="B599" t="str">
            <v>650 Chesterfield Hwy</v>
          </cell>
          <cell r="C599" t="str">
            <v>Cheraw</v>
          </cell>
          <cell r="D599" t="str">
            <v>SC</v>
          </cell>
          <cell r="E599" t="str">
            <v>29520</v>
          </cell>
          <cell r="F599" t="str">
            <v>Chesterfield</v>
          </cell>
          <cell r="G599">
            <v>350</v>
          </cell>
        </row>
        <row r="600">
          <cell r="A600" t="str">
            <v>HIGHLAND MILLS</v>
          </cell>
          <cell r="B600" t="str">
            <v>PO Box 33775</v>
          </cell>
          <cell r="C600" t="str">
            <v>Charlotte</v>
          </cell>
          <cell r="D600" t="str">
            <v>NC</v>
          </cell>
          <cell r="E600" t="str">
            <v>28233</v>
          </cell>
          <cell r="F600" t="str">
            <v>Mecklenburg</v>
          </cell>
          <cell r="G600">
            <v>150</v>
          </cell>
        </row>
        <row r="601">
          <cell r="A601" t="str">
            <v>HILTON</v>
          </cell>
          <cell r="B601" t="str">
            <v>9336 Civic Center Dr</v>
          </cell>
          <cell r="C601" t="str">
            <v>Beverly Hills</v>
          </cell>
          <cell r="D601" t="str">
            <v>CA</v>
          </cell>
          <cell r="E601" t="str">
            <v>90210</v>
          </cell>
          <cell r="F601" t="str">
            <v>Regional</v>
          </cell>
          <cell r="G601">
            <v>2175</v>
          </cell>
        </row>
        <row r="602">
          <cell r="A602" t="str">
            <v>HMS HOST CHARLOTTE DOUGLAS INTL AIRPORT #13</v>
          </cell>
          <cell r="B602" t="str">
            <v>5501 Josh Birmingham Pkwy</v>
          </cell>
          <cell r="C602" t="str">
            <v>Charlotte</v>
          </cell>
          <cell r="D602" t="str">
            <v>NC</v>
          </cell>
          <cell r="E602" t="str">
            <v>28208</v>
          </cell>
          <cell r="F602" t="str">
            <v>Mecklenburg</v>
          </cell>
          <cell r="G602">
            <v>750</v>
          </cell>
        </row>
        <row r="603">
          <cell r="A603" t="str">
            <v>HOLY ANGELS INC</v>
          </cell>
          <cell r="B603" t="str">
            <v>PO Box 710</v>
          </cell>
          <cell r="C603" t="str">
            <v>Belmont</v>
          </cell>
          <cell r="D603" t="str">
            <v>NC</v>
          </cell>
          <cell r="E603" t="str">
            <v>28012</v>
          </cell>
          <cell r="F603" t="str">
            <v>Gaston</v>
          </cell>
          <cell r="G603">
            <v>250</v>
          </cell>
        </row>
        <row r="604">
          <cell r="A604" t="str">
            <v>HOME DEPOT INC</v>
          </cell>
          <cell r="B604" t="str">
            <v>5600 77 Center Dr, Suite 100</v>
          </cell>
          <cell r="C604" t="str">
            <v>Charlotte</v>
          </cell>
          <cell r="D604" t="str">
            <v>NC</v>
          </cell>
          <cell r="E604" t="str">
            <v>28217</v>
          </cell>
          <cell r="F604" t="str">
            <v>Regional</v>
          </cell>
          <cell r="G604">
            <v>1400</v>
          </cell>
        </row>
        <row r="605">
          <cell r="A605" t="str">
            <v>HOME HEALTH PROFESSIONALS</v>
          </cell>
          <cell r="B605" t="str">
            <v>2221 Edge Lake Dr, Suite 190</v>
          </cell>
          <cell r="C605" t="str">
            <v>Charlotte</v>
          </cell>
          <cell r="D605" t="str">
            <v>NC</v>
          </cell>
          <cell r="E605" t="str">
            <v>28217</v>
          </cell>
          <cell r="F605" t="str">
            <v>Mecklenburg</v>
          </cell>
          <cell r="G605">
            <v>382</v>
          </cell>
        </row>
        <row r="606">
          <cell r="A606" t="str">
            <v>HOMES BY OAKWOOD</v>
          </cell>
          <cell r="B606" t="str">
            <v>309 Viscount Rd</v>
          </cell>
          <cell r="C606" t="str">
            <v>Rockwell</v>
          </cell>
          <cell r="D606" t="str">
            <v>NC</v>
          </cell>
          <cell r="E606" t="str">
            <v>28138</v>
          </cell>
          <cell r="F606" t="str">
            <v>Rowan</v>
          </cell>
          <cell r="G606">
            <v>150</v>
          </cell>
        </row>
        <row r="607">
          <cell r="A607" t="str">
            <v>HORIZON EYE CARE</v>
          </cell>
          <cell r="B607" t="str">
            <v>135 S Sharon Amity Rd, Suite 100</v>
          </cell>
          <cell r="C607" t="str">
            <v>Charlotte</v>
          </cell>
          <cell r="D607" t="str">
            <v>NC</v>
          </cell>
          <cell r="E607" t="str">
            <v>28211</v>
          </cell>
          <cell r="F607" t="str">
            <v>Mecklenburg</v>
          </cell>
          <cell r="G607">
            <v>186</v>
          </cell>
        </row>
        <row r="608">
          <cell r="A608" t="str">
            <v>HORNWOOD INC</v>
          </cell>
          <cell r="B608" t="str">
            <v>766 Haileys Ferry Rd</v>
          </cell>
          <cell r="C608" t="str">
            <v>Lilesville</v>
          </cell>
          <cell r="D608" t="str">
            <v>NC</v>
          </cell>
          <cell r="E608" t="str">
            <v>28091</v>
          </cell>
          <cell r="F608" t="str">
            <v>Anson</v>
          </cell>
          <cell r="G608">
            <v>285</v>
          </cell>
        </row>
        <row r="609">
          <cell r="A609" t="str">
            <v>HOSPICE &amp; PALLIATIVE CARE CHARLOTTE REGION</v>
          </cell>
          <cell r="B609" t="str">
            <v>1420 E Seventh St</v>
          </cell>
          <cell r="C609" t="str">
            <v>Charlotte</v>
          </cell>
          <cell r="D609" t="str">
            <v>NC</v>
          </cell>
          <cell r="E609" t="str">
            <v>28204</v>
          </cell>
          <cell r="F609" t="str">
            <v>Mecklenburg</v>
          </cell>
          <cell r="G609">
            <v>260</v>
          </cell>
        </row>
        <row r="610">
          <cell r="A610" t="str">
            <v>HOUSING AUTHORITY OF THE CITY OF CHARLOTTE</v>
          </cell>
          <cell r="B610" t="str">
            <v>PO Box 36795</v>
          </cell>
          <cell r="C610" t="str">
            <v>Charlotte</v>
          </cell>
          <cell r="D610" t="str">
            <v>NC</v>
          </cell>
          <cell r="E610" t="str">
            <v>28236</v>
          </cell>
          <cell r="F610" t="str">
            <v>Mecklenburg</v>
          </cell>
          <cell r="G610">
            <v>200</v>
          </cell>
        </row>
        <row r="611">
          <cell r="A611" t="str">
            <v>HOWARD BROTHERS ELECTRIC CO</v>
          </cell>
          <cell r="B611" t="str">
            <v>PO Box 240652</v>
          </cell>
          <cell r="C611" t="str">
            <v>Charlotte</v>
          </cell>
          <cell r="D611" t="str">
            <v>NC</v>
          </cell>
          <cell r="E611" t="str">
            <v>28224</v>
          </cell>
          <cell r="F611" t="str">
            <v>Mecklenburg</v>
          </cell>
          <cell r="G611">
            <v>100</v>
          </cell>
        </row>
        <row r="612">
          <cell r="A612" t="str">
            <v>HSBC MORTGAGE SERVICES</v>
          </cell>
          <cell r="B612" t="str">
            <v>3023 HSBC Way</v>
          </cell>
          <cell r="C612" t="str">
            <v>Fort Mill</v>
          </cell>
          <cell r="D612" t="str">
            <v>SC</v>
          </cell>
          <cell r="E612" t="str">
            <v>29715</v>
          </cell>
          <cell r="F612" t="str">
            <v>York</v>
          </cell>
          <cell r="G612">
            <v>500</v>
          </cell>
        </row>
        <row r="613">
          <cell r="A613" t="str">
            <v>HUBBARD AUTOMOTIVE GROUP</v>
          </cell>
          <cell r="B613" t="str">
            <v>PO Box 240316</v>
          </cell>
          <cell r="C613" t="str">
            <v>Charlotte</v>
          </cell>
          <cell r="D613" t="str">
            <v>NC</v>
          </cell>
          <cell r="E613" t="str">
            <v>28224</v>
          </cell>
          <cell r="F613" t="str">
            <v>Regional</v>
          </cell>
          <cell r="G613">
            <v>480</v>
          </cell>
        </row>
        <row r="614">
          <cell r="A614" t="str">
            <v>HUGHES FIRE PROTECTION</v>
          </cell>
          <cell r="B614" t="str">
            <v>75 Odell School Rd</v>
          </cell>
          <cell r="C614" t="str">
            <v>Concord</v>
          </cell>
          <cell r="D614" t="str">
            <v>NC</v>
          </cell>
          <cell r="E614" t="str">
            <v>28027</v>
          </cell>
          <cell r="F614" t="str">
            <v>Cabarrus</v>
          </cell>
          <cell r="G614">
            <v>100</v>
          </cell>
        </row>
        <row r="615">
          <cell r="A615" t="str">
            <v>HUNTER DOUGLAS PLEATED SHADES</v>
          </cell>
          <cell r="B615" t="str">
            <v>201 Southridge Pkwy</v>
          </cell>
          <cell r="C615" t="str">
            <v>Bessemer City</v>
          </cell>
          <cell r="D615" t="str">
            <v>NC</v>
          </cell>
          <cell r="E615" t="str">
            <v>28016</v>
          </cell>
          <cell r="F615" t="str">
            <v>Gaston</v>
          </cell>
          <cell r="G615">
            <v>200</v>
          </cell>
        </row>
        <row r="616">
          <cell r="A616" t="str">
            <v>HUNTER WOODS NURSING &amp; REHAB CENTER</v>
          </cell>
          <cell r="B616" t="str">
            <v>620 Tom Hunter Rd</v>
          </cell>
          <cell r="C616" t="str">
            <v>Charlotte</v>
          </cell>
          <cell r="D616" t="str">
            <v>NC</v>
          </cell>
          <cell r="E616" t="str">
            <v>28213</v>
          </cell>
          <cell r="F616" t="str">
            <v>Mecklenburg</v>
          </cell>
          <cell r="G616">
            <v>115</v>
          </cell>
        </row>
        <row r="617">
          <cell r="A617" t="str">
            <v>HUNTERSVILLE HARDWOODS INC</v>
          </cell>
          <cell r="B617" t="str">
            <v>11701 McCord Rd</v>
          </cell>
          <cell r="C617" t="str">
            <v>Huntersville</v>
          </cell>
          <cell r="D617" t="str">
            <v>NC</v>
          </cell>
          <cell r="E617" t="str">
            <v>28070</v>
          </cell>
          <cell r="F617" t="str">
            <v>Mecklenburg</v>
          </cell>
          <cell r="G617">
            <v>100</v>
          </cell>
        </row>
        <row r="618">
          <cell r="A618" t="str">
            <v>HUNTINGTON HOUSE INC</v>
          </cell>
          <cell r="B618" t="str">
            <v>PO Box 6231</v>
          </cell>
          <cell r="C618" t="str">
            <v>Taylorsville</v>
          </cell>
          <cell r="D618" t="str">
            <v>NC</v>
          </cell>
          <cell r="E618" t="str">
            <v>28603</v>
          </cell>
          <cell r="F618" t="str">
            <v>Alexander</v>
          </cell>
          <cell r="G618">
            <v>140</v>
          </cell>
        </row>
        <row r="619">
          <cell r="A619" t="str">
            <v>IBM CORP</v>
          </cell>
          <cell r="B619" t="str">
            <v>8501 IBM Dr</v>
          </cell>
          <cell r="C619" t="str">
            <v>Charlotte</v>
          </cell>
          <cell r="D619" t="str">
            <v>NC</v>
          </cell>
          <cell r="E619" t="str">
            <v>28262</v>
          </cell>
          <cell r="F619" t="str">
            <v>Mecklenburg</v>
          </cell>
          <cell r="G619">
            <v>2000</v>
          </cell>
        </row>
        <row r="620">
          <cell r="A620" t="str">
            <v>ICCA/INTERNET SERVICES CORP</v>
          </cell>
          <cell r="B620" t="str">
            <v>PO Box 1329</v>
          </cell>
          <cell r="C620" t="str">
            <v>Fort Mill</v>
          </cell>
          <cell r="D620" t="str">
            <v>SC</v>
          </cell>
          <cell r="E620" t="str">
            <v>29716</v>
          </cell>
          <cell r="F620" t="str">
            <v>York</v>
          </cell>
          <cell r="G620">
            <v>475</v>
          </cell>
        </row>
        <row r="621">
          <cell r="A621" t="str">
            <v>IDEAITALIA</v>
          </cell>
          <cell r="B621" t="str">
            <v>101 Somerset Dr NW</v>
          </cell>
          <cell r="C621" t="str">
            <v>Conover</v>
          </cell>
          <cell r="D621" t="str">
            <v>NC</v>
          </cell>
          <cell r="E621" t="str">
            <v>28613</v>
          </cell>
          <cell r="F621" t="str">
            <v>Catawba</v>
          </cell>
          <cell r="G621">
            <v>150</v>
          </cell>
        </row>
        <row r="622">
          <cell r="A622" t="str">
            <v>IHOP</v>
          </cell>
          <cell r="B622" t="str">
            <v>450 N Brand Blvd</v>
          </cell>
          <cell r="C622" t="str">
            <v>Glendale</v>
          </cell>
          <cell r="D622" t="str">
            <v>CA</v>
          </cell>
          <cell r="E622" t="str">
            <v>91203</v>
          </cell>
          <cell r="F622" t="str">
            <v>Regional</v>
          </cell>
          <cell r="G622">
            <v>600</v>
          </cell>
        </row>
        <row r="623">
          <cell r="A623" t="str">
            <v>IKON OFFICE SOLUTIONS</v>
          </cell>
          <cell r="B623" t="str">
            <v>5260 Parkway Plaza Blvd, Suite 130</v>
          </cell>
          <cell r="C623" t="str">
            <v>Charlotte</v>
          </cell>
          <cell r="D623" t="str">
            <v>NC</v>
          </cell>
          <cell r="E623" t="str">
            <v>28217</v>
          </cell>
          <cell r="F623" t="str">
            <v>Mecklenburg</v>
          </cell>
          <cell r="G623">
            <v>100</v>
          </cell>
        </row>
        <row r="624">
          <cell r="A624" t="str">
            <v>IMO INDUSTRIES INC</v>
          </cell>
          <cell r="B624" t="str">
            <v>PO Box 5020</v>
          </cell>
          <cell r="C624" t="str">
            <v>Monroe</v>
          </cell>
          <cell r="D624" t="str">
            <v>NC</v>
          </cell>
          <cell r="E624" t="str">
            <v>28110</v>
          </cell>
          <cell r="F624" t="str">
            <v>Union</v>
          </cell>
          <cell r="G624">
            <v>200</v>
          </cell>
        </row>
        <row r="625">
          <cell r="A625" t="str">
            <v>INA USA CORP</v>
          </cell>
          <cell r="B625" t="str">
            <v>308 Springhill Farm Rd</v>
          </cell>
          <cell r="C625" t="str">
            <v>Fort Mill</v>
          </cell>
          <cell r="D625" t="str">
            <v>SC</v>
          </cell>
          <cell r="E625" t="str">
            <v>29715</v>
          </cell>
          <cell r="F625" t="str">
            <v>York</v>
          </cell>
          <cell r="G625">
            <v>570</v>
          </cell>
        </row>
        <row r="626">
          <cell r="A626" t="str">
            <v>INA USA CORP</v>
          </cell>
          <cell r="B626" t="str">
            <v>PO Box 390</v>
          </cell>
          <cell r="C626" t="str">
            <v>Cheraw</v>
          </cell>
          <cell r="D626" t="str">
            <v>SC</v>
          </cell>
          <cell r="E626" t="str">
            <v>29520</v>
          </cell>
          <cell r="F626" t="str">
            <v>Regional</v>
          </cell>
          <cell r="G626">
            <v>1575</v>
          </cell>
        </row>
        <row r="627">
          <cell r="A627" t="str">
            <v>INDUSTRIAL DISTRIBUTION GROUP</v>
          </cell>
          <cell r="B627" t="str">
            <v>2100 The Oaks Pkwy</v>
          </cell>
          <cell r="C627" t="str">
            <v>Belmont</v>
          </cell>
          <cell r="D627" t="str">
            <v>NC</v>
          </cell>
          <cell r="E627" t="str">
            <v>28012</v>
          </cell>
          <cell r="F627" t="str">
            <v>Gaston</v>
          </cell>
          <cell r="G627">
            <v>300</v>
          </cell>
        </row>
        <row r="628">
          <cell r="A628" t="str">
            <v>INDUSTRIAL FABRICATORS INC</v>
          </cell>
          <cell r="B628" t="str">
            <v>PO Box 12885</v>
          </cell>
          <cell r="C628" t="str">
            <v>Gastonia</v>
          </cell>
          <cell r="D628" t="str">
            <v>NC</v>
          </cell>
          <cell r="E628" t="str">
            <v>28053</v>
          </cell>
          <cell r="F628" t="str">
            <v>Gaston</v>
          </cell>
          <cell r="G628">
            <v>200</v>
          </cell>
        </row>
        <row r="629">
          <cell r="A629" t="str">
            <v>INDUSTRIAL PIPING INC</v>
          </cell>
          <cell r="B629" t="str">
            <v>PO Box 518</v>
          </cell>
          <cell r="C629" t="str">
            <v>Pineville</v>
          </cell>
          <cell r="D629" t="str">
            <v>NC</v>
          </cell>
          <cell r="E629" t="str">
            <v>28134</v>
          </cell>
          <cell r="F629" t="str">
            <v>Mecklenburg</v>
          </cell>
          <cell r="G629">
            <v>150</v>
          </cell>
        </row>
        <row r="630">
          <cell r="A630" t="str">
            <v>INFINITY BROADCASTING</v>
          </cell>
          <cell r="B630" t="str">
            <v>1520 South Blvd, Suite 300</v>
          </cell>
          <cell r="C630" t="str">
            <v>Charlotte</v>
          </cell>
          <cell r="D630" t="str">
            <v>NC</v>
          </cell>
          <cell r="E630" t="str">
            <v>28203</v>
          </cell>
          <cell r="F630" t="str">
            <v>Mecklenburg</v>
          </cell>
          <cell r="G630">
            <v>200</v>
          </cell>
        </row>
        <row r="631">
          <cell r="A631" t="str">
            <v>INGERSOLL-RAND CO</v>
          </cell>
          <cell r="B631" t="str">
            <v>PO Box 1840</v>
          </cell>
          <cell r="C631" t="str">
            <v>Davidson</v>
          </cell>
          <cell r="D631" t="str">
            <v>NC</v>
          </cell>
          <cell r="E631" t="str">
            <v>28036</v>
          </cell>
          <cell r="F631" t="str">
            <v>Mecklenburg</v>
          </cell>
          <cell r="G631">
            <v>1170</v>
          </cell>
        </row>
        <row r="632">
          <cell r="A632" t="str">
            <v>INSOURCE CONTRACT SERVICES LLC</v>
          </cell>
          <cell r="B632" t="str">
            <v>5601 77 Center Dr, Suite 240</v>
          </cell>
          <cell r="C632" t="str">
            <v>Charlotte</v>
          </cell>
          <cell r="D632" t="str">
            <v>NC</v>
          </cell>
          <cell r="E632" t="str">
            <v>28217</v>
          </cell>
          <cell r="F632" t="str">
            <v>Mecklenburg</v>
          </cell>
          <cell r="G632">
            <v>750</v>
          </cell>
        </row>
        <row r="633">
          <cell r="A633" t="str">
            <v>INSPIRATIONAL NETWORK, THE</v>
          </cell>
          <cell r="B633" t="str">
            <v>7910 Crescent Executive Dr, 5th Floor</v>
          </cell>
          <cell r="C633" t="str">
            <v>Charlotte</v>
          </cell>
          <cell r="D633" t="str">
            <v>NC</v>
          </cell>
          <cell r="E633" t="str">
            <v>28217</v>
          </cell>
          <cell r="F633" t="str">
            <v>Mecklenburg</v>
          </cell>
          <cell r="G633">
            <v>325</v>
          </cell>
        </row>
        <row r="634">
          <cell r="A634" t="str">
            <v>INSULATING SERVICES INC</v>
          </cell>
          <cell r="B634" t="str">
            <v>PO Box 410722</v>
          </cell>
          <cell r="C634" t="str">
            <v>Charlotte</v>
          </cell>
          <cell r="D634" t="str">
            <v>NC</v>
          </cell>
          <cell r="E634" t="str">
            <v>28241</v>
          </cell>
          <cell r="F634" t="str">
            <v>Mecklenburg</v>
          </cell>
          <cell r="G634">
            <v>250</v>
          </cell>
        </row>
        <row r="635">
          <cell r="A635" t="str">
            <v>INTELICOAT TECHNOLOGIES</v>
          </cell>
          <cell r="B635" t="str">
            <v>700 Crestdale St</v>
          </cell>
          <cell r="C635" t="str">
            <v>Matthews</v>
          </cell>
          <cell r="D635" t="str">
            <v>NC</v>
          </cell>
          <cell r="E635" t="str">
            <v>28105</v>
          </cell>
          <cell r="F635" t="str">
            <v>Mecklenburg</v>
          </cell>
          <cell r="G635">
            <v>100</v>
          </cell>
        </row>
        <row r="636">
          <cell r="A636" t="str">
            <v>INTERCONTINENTAL HOTELS GROUP</v>
          </cell>
          <cell r="B636" t="str">
            <v>3 Ravinia Dr, Suite 2000</v>
          </cell>
          <cell r="C636" t="str">
            <v>Atlanta</v>
          </cell>
          <cell r="D636" t="str">
            <v>GA</v>
          </cell>
          <cell r="E636" t="str">
            <v>30346</v>
          </cell>
          <cell r="F636" t="str">
            <v>Regional</v>
          </cell>
          <cell r="G636">
            <v>1450</v>
          </cell>
        </row>
        <row r="637">
          <cell r="A637" t="str">
            <v>INTERIM HEALTHCARE</v>
          </cell>
          <cell r="B637" t="str">
            <v>141 Providence Rd</v>
          </cell>
          <cell r="C637" t="str">
            <v>Charlotte</v>
          </cell>
          <cell r="D637" t="str">
            <v>NC</v>
          </cell>
          <cell r="E637" t="str">
            <v>28207</v>
          </cell>
          <cell r="F637" t="str">
            <v>Mecklenburg</v>
          </cell>
          <cell r="G637">
            <v>250</v>
          </cell>
        </row>
        <row r="638">
          <cell r="A638" t="str">
            <v>INTERMEC TECHNOLOGIES CORP</v>
          </cell>
          <cell r="B638" t="str">
            <v>13509 South Point Blvd, Suite 100</v>
          </cell>
          <cell r="C638" t="str">
            <v>Charlotte</v>
          </cell>
          <cell r="D638" t="str">
            <v>NC</v>
          </cell>
          <cell r="E638" t="str">
            <v>28273</v>
          </cell>
          <cell r="F638" t="str">
            <v>Mecklenburg</v>
          </cell>
          <cell r="G638">
            <v>120</v>
          </cell>
        </row>
        <row r="639">
          <cell r="A639" t="str">
            <v>INTERNATIONAL CONSTRUCTION EQUIPMENT</v>
          </cell>
          <cell r="B639" t="str">
            <v>301 Warehouse Dr</v>
          </cell>
          <cell r="C639" t="str">
            <v>Matthews</v>
          </cell>
          <cell r="D639" t="str">
            <v>NC</v>
          </cell>
          <cell r="E639" t="str">
            <v>28104</v>
          </cell>
          <cell r="F639" t="str">
            <v>Mecklenburg</v>
          </cell>
          <cell r="G639">
            <v>100</v>
          </cell>
        </row>
        <row r="640">
          <cell r="A640" t="str">
            <v>INTERNATIONAL LEGWARE GROUP</v>
          </cell>
          <cell r="B640" t="str">
            <v>PO Box 1088</v>
          </cell>
          <cell r="C640" t="str">
            <v>Hickory</v>
          </cell>
          <cell r="D640" t="str">
            <v>NC</v>
          </cell>
          <cell r="E640" t="str">
            <v>28603</v>
          </cell>
          <cell r="F640" t="str">
            <v>Catawba</v>
          </cell>
          <cell r="G640">
            <v>700</v>
          </cell>
        </row>
        <row r="641">
          <cell r="A641" t="str">
            <v>INTERNATIONAL PAPER CO</v>
          </cell>
          <cell r="B641" t="str">
            <v>PO Box 5879</v>
          </cell>
          <cell r="C641" t="str">
            <v>Statesville</v>
          </cell>
          <cell r="D641" t="str">
            <v>NC</v>
          </cell>
          <cell r="E641" t="str">
            <v>28677</v>
          </cell>
          <cell r="F641" t="str">
            <v>Iredell</v>
          </cell>
          <cell r="G641">
            <v>150</v>
          </cell>
        </row>
        <row r="642">
          <cell r="A642" t="str">
            <v>INTERSTATE BRANDS-MERITA BAKERY</v>
          </cell>
          <cell r="B642" t="str">
            <v>PO Box 668648</v>
          </cell>
          <cell r="C642" t="str">
            <v>Charlotte</v>
          </cell>
          <cell r="D642" t="str">
            <v>NC</v>
          </cell>
          <cell r="E642" t="str">
            <v>28266</v>
          </cell>
          <cell r="F642" t="str">
            <v>Mecklenburg</v>
          </cell>
          <cell r="G642">
            <v>325</v>
          </cell>
        </row>
        <row r="643">
          <cell r="A643" t="str">
            <v>INTERSTATE FOAM &amp; SUPPLY INC</v>
          </cell>
          <cell r="B643" t="str">
            <v>PO Box 338</v>
          </cell>
          <cell r="C643" t="str">
            <v>Conover</v>
          </cell>
          <cell r="D643" t="str">
            <v>NC</v>
          </cell>
          <cell r="E643" t="str">
            <v>28613</v>
          </cell>
          <cell r="F643" t="str">
            <v>Catawba</v>
          </cell>
          <cell r="G643">
            <v>180</v>
          </cell>
        </row>
        <row r="644">
          <cell r="A644" t="str">
            <v>INVISTA</v>
          </cell>
          <cell r="B644" t="str">
            <v>4501 Charlotte Park Dr</v>
          </cell>
          <cell r="C644" t="str">
            <v>Charlotte</v>
          </cell>
          <cell r="D644" t="str">
            <v>NC</v>
          </cell>
          <cell r="E644" t="str">
            <v>28217</v>
          </cell>
          <cell r="F644" t="str">
            <v>Regional</v>
          </cell>
          <cell r="G644">
            <v>1600</v>
          </cell>
        </row>
        <row r="645">
          <cell r="A645" t="str">
            <v>INX INTERNATIONAL INK CO</v>
          </cell>
          <cell r="B645" t="str">
            <v>10820 Withers Cove Park Dr</v>
          </cell>
          <cell r="C645" t="str">
            <v>Charlotte</v>
          </cell>
          <cell r="D645" t="str">
            <v>NC</v>
          </cell>
          <cell r="E645" t="str">
            <v>28278</v>
          </cell>
          <cell r="F645" t="str">
            <v>Mecklenburg</v>
          </cell>
          <cell r="G645">
            <v>100</v>
          </cell>
        </row>
        <row r="646">
          <cell r="A646" t="str">
            <v>IPEX USA LLC</v>
          </cell>
          <cell r="B646" t="str">
            <v>PO Box 240696</v>
          </cell>
          <cell r="C646" t="str">
            <v>Charlotte</v>
          </cell>
          <cell r="D646" t="str">
            <v>NC</v>
          </cell>
          <cell r="E646" t="str">
            <v>28224</v>
          </cell>
          <cell r="F646" t="str">
            <v>Mecklenburg</v>
          </cell>
          <cell r="G646">
            <v>125</v>
          </cell>
        </row>
        <row r="647">
          <cell r="A647" t="str">
            <v>IREDELL COUNTY</v>
          </cell>
          <cell r="B647" t="str">
            <v>PO Box 788</v>
          </cell>
          <cell r="C647" t="str">
            <v>Statesville</v>
          </cell>
          <cell r="D647" t="str">
            <v>NC</v>
          </cell>
          <cell r="E647" t="str">
            <v>28687</v>
          </cell>
          <cell r="F647" t="str">
            <v>Iredell</v>
          </cell>
          <cell r="G647">
            <v>915</v>
          </cell>
        </row>
        <row r="648">
          <cell r="A648" t="str">
            <v>IREDELL MEMORIAL HOSPITAL INC</v>
          </cell>
          <cell r="B648" t="str">
            <v>PO Box 1828</v>
          </cell>
          <cell r="C648" t="str">
            <v>Statesville</v>
          </cell>
          <cell r="D648" t="str">
            <v>NC</v>
          </cell>
          <cell r="E648" t="str">
            <v>28687</v>
          </cell>
          <cell r="F648" t="str">
            <v>Iredell</v>
          </cell>
          <cell r="G648">
            <v>1650</v>
          </cell>
        </row>
        <row r="649">
          <cell r="A649" t="str">
            <v>IREDELL-STATESVILLE SCHOOLS</v>
          </cell>
          <cell r="B649" t="str">
            <v>PO Box 911</v>
          </cell>
          <cell r="C649" t="str">
            <v>Statesville</v>
          </cell>
          <cell r="D649" t="str">
            <v>NC</v>
          </cell>
          <cell r="E649" t="str">
            <v>28687</v>
          </cell>
          <cell r="F649" t="str">
            <v>Iredell</v>
          </cell>
          <cell r="G649">
            <v>2500</v>
          </cell>
        </row>
        <row r="650">
          <cell r="A650" t="str">
            <v>IRMC</v>
          </cell>
          <cell r="B650" t="str">
            <v>2801 W Tyvola Rd</v>
          </cell>
          <cell r="C650" t="str">
            <v>Charlotte</v>
          </cell>
          <cell r="D650" t="str">
            <v>NC</v>
          </cell>
          <cell r="E650" t="str">
            <v>28217</v>
          </cell>
          <cell r="F650" t="str">
            <v>Mecklenburg</v>
          </cell>
          <cell r="G650">
            <v>600</v>
          </cell>
        </row>
        <row r="651">
          <cell r="A651" t="str">
            <v>IRWIN INDUSTRIAL TOOL</v>
          </cell>
          <cell r="B651" t="str">
            <v>8935 North Pointe Executive Park Dr</v>
          </cell>
          <cell r="C651" t="str">
            <v>Huntersville</v>
          </cell>
          <cell r="D651" t="str">
            <v>NC</v>
          </cell>
          <cell r="E651" t="str">
            <v>28078</v>
          </cell>
          <cell r="F651" t="str">
            <v>Mecklenburg</v>
          </cell>
          <cell r="G651">
            <v>250</v>
          </cell>
        </row>
        <row r="652">
          <cell r="A652" t="str">
            <v>ITC MILLWORK LLC</v>
          </cell>
          <cell r="B652" t="str">
            <v>PO Box 1618</v>
          </cell>
          <cell r="C652" t="str">
            <v>Indian Trail</v>
          </cell>
          <cell r="D652" t="str">
            <v>NC</v>
          </cell>
          <cell r="E652" t="str">
            <v>28079</v>
          </cell>
          <cell r="F652" t="str">
            <v>Union</v>
          </cell>
          <cell r="G652">
            <v>100</v>
          </cell>
        </row>
        <row r="653">
          <cell r="A653" t="str">
            <v>J &amp; T UTILITY CONSTRUCTION</v>
          </cell>
          <cell r="B653" t="str">
            <v>PO Box 2129</v>
          </cell>
          <cell r="C653" t="str">
            <v>Matthews</v>
          </cell>
          <cell r="D653" t="str">
            <v>NC</v>
          </cell>
          <cell r="E653" t="str">
            <v>28106</v>
          </cell>
          <cell r="F653" t="str">
            <v>Union</v>
          </cell>
          <cell r="G653">
            <v>165</v>
          </cell>
        </row>
        <row r="654">
          <cell r="A654" t="str">
            <v>J•R OUTLET</v>
          </cell>
          <cell r="B654" t="str">
            <v>1515 E Broad St</v>
          </cell>
          <cell r="C654" t="str">
            <v>Statesville</v>
          </cell>
          <cell r="D654" t="str">
            <v>NC</v>
          </cell>
          <cell r="E654" t="str">
            <v>28625</v>
          </cell>
          <cell r="F654" t="str">
            <v>Iredell</v>
          </cell>
          <cell r="G654">
            <v>100</v>
          </cell>
        </row>
        <row r="655">
          <cell r="A655" t="str">
            <v>JAARS INC</v>
          </cell>
          <cell r="B655" t="str">
            <v>PO Box 248</v>
          </cell>
          <cell r="C655" t="str">
            <v>Waxhaw</v>
          </cell>
          <cell r="D655" t="str">
            <v>NC</v>
          </cell>
          <cell r="E655" t="str">
            <v>28173</v>
          </cell>
          <cell r="F655" t="str">
            <v>Union</v>
          </cell>
          <cell r="G655">
            <v>600</v>
          </cell>
        </row>
        <row r="656">
          <cell r="A656" t="str">
            <v>JACK HENRY &amp; ASSOCIATES INC</v>
          </cell>
          <cell r="B656" t="str">
            <v>4135 South Stream Blvd, Suite 300</v>
          </cell>
          <cell r="C656" t="str">
            <v>Charlotte</v>
          </cell>
          <cell r="D656" t="str">
            <v>NC</v>
          </cell>
          <cell r="E656" t="str">
            <v>28202</v>
          </cell>
          <cell r="F656" t="str">
            <v>Mecklenburg</v>
          </cell>
          <cell r="G656">
            <v>135</v>
          </cell>
        </row>
        <row r="657">
          <cell r="A657" t="str">
            <v>JACK IN THE BOX</v>
          </cell>
          <cell r="B657" t="str">
            <v>9330 Balboa Ave</v>
          </cell>
          <cell r="C657" t="str">
            <v>San Diego</v>
          </cell>
          <cell r="D657" t="str">
            <v>CA</v>
          </cell>
          <cell r="E657" t="str">
            <v>92123</v>
          </cell>
          <cell r="F657" t="str">
            <v>Regional</v>
          </cell>
          <cell r="G657">
            <v>600</v>
          </cell>
        </row>
        <row r="658">
          <cell r="A658" t="str">
            <v>JACKSONLEA INC</v>
          </cell>
          <cell r="B658" t="str">
            <v>PO Box 699</v>
          </cell>
          <cell r="C658" t="str">
            <v>Conover</v>
          </cell>
          <cell r="D658" t="str">
            <v>NC</v>
          </cell>
          <cell r="E658" t="str">
            <v>28613</v>
          </cell>
          <cell r="F658" t="str">
            <v>Catawba</v>
          </cell>
          <cell r="G658">
            <v>100</v>
          </cell>
        </row>
        <row r="659">
          <cell r="A659" t="str">
            <v>JACOBSEN</v>
          </cell>
          <cell r="B659" t="str">
            <v>PO Box 7708</v>
          </cell>
          <cell r="C659" t="str">
            <v>Charlotte</v>
          </cell>
          <cell r="D659" t="str">
            <v>NC</v>
          </cell>
          <cell r="E659" t="str">
            <v>28241</v>
          </cell>
          <cell r="F659" t="str">
            <v>Mecklenburg</v>
          </cell>
          <cell r="G659">
            <v>350</v>
          </cell>
        </row>
        <row r="660">
          <cell r="A660" t="str">
            <v>JC PENNEY CORPORATION INC</v>
          </cell>
          <cell r="B660" t="str">
            <v>1634 Salisbury Rd</v>
          </cell>
          <cell r="C660" t="str">
            <v>Statesville</v>
          </cell>
          <cell r="D660" t="str">
            <v>NC</v>
          </cell>
          <cell r="E660" t="str">
            <v>28677</v>
          </cell>
          <cell r="F660" t="str">
            <v>Regional</v>
          </cell>
          <cell r="G660">
            <v>2010</v>
          </cell>
        </row>
        <row r="661">
          <cell r="A661" t="str">
            <v>JC STEELE &amp; SONS INC</v>
          </cell>
          <cell r="B661" t="str">
            <v>PO Box 1834</v>
          </cell>
          <cell r="C661" t="str">
            <v>Statesville</v>
          </cell>
          <cell r="D661" t="str">
            <v>NC</v>
          </cell>
          <cell r="E661" t="str">
            <v>28687</v>
          </cell>
          <cell r="F661" t="str">
            <v>Iredell</v>
          </cell>
          <cell r="G661">
            <v>158</v>
          </cell>
        </row>
        <row r="662">
          <cell r="A662" t="str">
            <v>JEFFERSON WELLS INTERNATIONAL INC</v>
          </cell>
          <cell r="B662" t="str">
            <v>128 S Tryon St, Suite 1900</v>
          </cell>
          <cell r="C662" t="str">
            <v>Charlotte</v>
          </cell>
          <cell r="D662" t="str">
            <v>NC</v>
          </cell>
          <cell r="E662" t="str">
            <v>28202</v>
          </cell>
          <cell r="F662" t="str">
            <v>Mecklenburg</v>
          </cell>
          <cell r="G662">
            <v>100</v>
          </cell>
        </row>
        <row r="663">
          <cell r="A663" t="str">
            <v>JOAN FABRICS CORP</v>
          </cell>
          <cell r="B663" t="str">
            <v>PO Box 2090</v>
          </cell>
          <cell r="C663" t="str">
            <v>Hickory</v>
          </cell>
          <cell r="D663" t="str">
            <v>NC</v>
          </cell>
          <cell r="E663" t="str">
            <v>28603</v>
          </cell>
          <cell r="F663" t="str">
            <v>Catawba</v>
          </cell>
          <cell r="G663">
            <v>100</v>
          </cell>
        </row>
        <row r="664">
          <cell r="A664" t="str">
            <v>JOE GIBBS RACING INC</v>
          </cell>
          <cell r="B664" t="str">
            <v>13415 Reese Blvd, Suite W</v>
          </cell>
          <cell r="C664" t="str">
            <v>Huntersville</v>
          </cell>
          <cell r="D664" t="str">
            <v>NC</v>
          </cell>
          <cell r="E664" t="str">
            <v>28078</v>
          </cell>
          <cell r="F664" t="str">
            <v>Mecklenburg</v>
          </cell>
          <cell r="G664">
            <v>300</v>
          </cell>
        </row>
        <row r="665">
          <cell r="A665" t="str">
            <v>JOHN BOYLE &amp; CO INC</v>
          </cell>
          <cell r="B665" t="str">
            <v>PO Box 791</v>
          </cell>
          <cell r="C665" t="str">
            <v>Statesville</v>
          </cell>
          <cell r="D665" t="str">
            <v>NC</v>
          </cell>
          <cell r="E665" t="str">
            <v>28687</v>
          </cell>
          <cell r="F665" t="str">
            <v>Iredell</v>
          </cell>
          <cell r="G665">
            <v>175</v>
          </cell>
        </row>
        <row r="666">
          <cell r="A666" t="str">
            <v>JOHN DEERE SOUTHEAST ENGINEERING CENTER</v>
          </cell>
          <cell r="B666" t="str">
            <v>PO Box 7047</v>
          </cell>
          <cell r="C666" t="str">
            <v>Charlotte</v>
          </cell>
          <cell r="D666" t="str">
            <v>NC</v>
          </cell>
          <cell r="E666" t="str">
            <v>28241</v>
          </cell>
          <cell r="F666" t="str">
            <v>Mecklenburg</v>
          </cell>
          <cell r="G666">
            <v>150</v>
          </cell>
        </row>
        <row r="667">
          <cell r="A667" t="str">
            <v>JOHN WEILAND HOMES &amp; NEIGHBORHOODS</v>
          </cell>
          <cell r="B667" t="str">
            <v>8325 Arrowridge Blvd</v>
          </cell>
          <cell r="C667" t="str">
            <v>Charlotte</v>
          </cell>
          <cell r="D667" t="str">
            <v>NC</v>
          </cell>
          <cell r="E667" t="str">
            <v>28273</v>
          </cell>
          <cell r="F667" t="str">
            <v>Mecklenburg</v>
          </cell>
          <cell r="G667">
            <v>119</v>
          </cell>
        </row>
        <row r="668">
          <cell r="A668" t="str">
            <v>JOHNSON &amp; WALES UNIVERSITY</v>
          </cell>
          <cell r="B668" t="str">
            <v>801 W Trade St</v>
          </cell>
          <cell r="C668" t="str">
            <v>Charlotte</v>
          </cell>
          <cell r="D668" t="str">
            <v>NC</v>
          </cell>
          <cell r="E668" t="str">
            <v>28202</v>
          </cell>
          <cell r="F668" t="str">
            <v>Mecklenburg</v>
          </cell>
          <cell r="G668">
            <v>180</v>
          </cell>
        </row>
        <row r="669">
          <cell r="A669" t="str">
            <v>JOHNSON C SMITH UNIVERSITY</v>
          </cell>
          <cell r="B669" t="str">
            <v>100 Beatties Ford Rd</v>
          </cell>
          <cell r="C669" t="str">
            <v>Charlotte</v>
          </cell>
          <cell r="D669" t="str">
            <v>NC</v>
          </cell>
          <cell r="E669" t="str">
            <v>28216</v>
          </cell>
          <cell r="F669" t="str">
            <v>Mecklenburg</v>
          </cell>
          <cell r="G669">
            <v>250</v>
          </cell>
        </row>
        <row r="670">
          <cell r="A670" t="str">
            <v>JOSLYN CLARK CONTROLS INC</v>
          </cell>
          <cell r="B670" t="str">
            <v>2013 W Meeting St</v>
          </cell>
          <cell r="C670" t="str">
            <v>Lancaster</v>
          </cell>
          <cell r="D670" t="str">
            <v>SC</v>
          </cell>
          <cell r="E670" t="str">
            <v>29720</v>
          </cell>
          <cell r="F670" t="str">
            <v>Lancaster</v>
          </cell>
          <cell r="G670">
            <v>270</v>
          </cell>
        </row>
        <row r="671">
          <cell r="A671" t="str">
            <v>JP MORGAN CHASE</v>
          </cell>
          <cell r="B671" t="str">
            <v>806 Tyvola Rd, Suite 108</v>
          </cell>
          <cell r="C671" t="str">
            <v>Charlotte</v>
          </cell>
          <cell r="D671" t="str">
            <v>NC</v>
          </cell>
          <cell r="E671" t="str">
            <v>28217</v>
          </cell>
          <cell r="F671" t="str">
            <v>Mecklenburg</v>
          </cell>
          <cell r="G671">
            <v>130</v>
          </cell>
        </row>
        <row r="672">
          <cell r="A672" t="str">
            <v>JR COLE &amp; CO INC</v>
          </cell>
          <cell r="B672" t="str">
            <v>435 Minuet Ln</v>
          </cell>
          <cell r="C672" t="str">
            <v>Charlotte</v>
          </cell>
          <cell r="D672" t="str">
            <v>NC</v>
          </cell>
          <cell r="E672" t="str">
            <v>28217</v>
          </cell>
          <cell r="F672" t="str">
            <v>Mecklenburg</v>
          </cell>
          <cell r="G672">
            <v>150</v>
          </cell>
        </row>
        <row r="673">
          <cell r="A673" t="str">
            <v>K HOVANIAN HOMES</v>
          </cell>
          <cell r="B673" t="str">
            <v>5350 77 Center Dr, Suite 100</v>
          </cell>
          <cell r="C673" t="str">
            <v>Charlotte</v>
          </cell>
          <cell r="D673" t="str">
            <v>NC</v>
          </cell>
          <cell r="E673" t="str">
            <v>28217</v>
          </cell>
          <cell r="F673" t="str">
            <v>Mecklenburg</v>
          </cell>
          <cell r="G673">
            <v>100</v>
          </cell>
        </row>
        <row r="674">
          <cell r="A674" t="str">
            <v>KANAWHA INSURANCE CO</v>
          </cell>
          <cell r="B674" t="str">
            <v>PO Box 610</v>
          </cell>
          <cell r="C674" t="str">
            <v>Lancaster</v>
          </cell>
          <cell r="D674" t="str">
            <v>SC</v>
          </cell>
          <cell r="E674" t="str">
            <v>29721</v>
          </cell>
          <cell r="F674" t="str">
            <v>Lancaster</v>
          </cell>
          <cell r="G674">
            <v>250</v>
          </cell>
        </row>
        <row r="675">
          <cell r="A675" t="str">
            <v>KANNAPOLIS CITY SCHOOLS</v>
          </cell>
          <cell r="B675" t="str">
            <v>100 Denver St</v>
          </cell>
          <cell r="C675" t="str">
            <v>Kannapolis</v>
          </cell>
          <cell r="D675" t="str">
            <v>NC</v>
          </cell>
          <cell r="E675" t="str">
            <v>28083</v>
          </cell>
          <cell r="F675" t="str">
            <v>Cabarrus</v>
          </cell>
          <cell r="G675">
            <v>554</v>
          </cell>
        </row>
        <row r="676">
          <cell r="A676" t="str">
            <v>KB HOME</v>
          </cell>
          <cell r="B676" t="str">
            <v>6135 Lakeview Rd, Suite 250</v>
          </cell>
          <cell r="C676" t="str">
            <v>Charlotte</v>
          </cell>
          <cell r="D676" t="str">
            <v>NC</v>
          </cell>
          <cell r="E676" t="str">
            <v>28269</v>
          </cell>
          <cell r="F676" t="str">
            <v>Mecklenburg</v>
          </cell>
          <cell r="G676">
            <v>110</v>
          </cell>
        </row>
        <row r="677">
          <cell r="A677" t="str">
            <v>KEANE INC</v>
          </cell>
          <cell r="B677" t="str">
            <v>2201 Water Ridge Pkwy, Suite 500</v>
          </cell>
          <cell r="C677" t="str">
            <v>Charlotte</v>
          </cell>
          <cell r="D677" t="str">
            <v>NC</v>
          </cell>
          <cell r="E677" t="str">
            <v>28217</v>
          </cell>
          <cell r="F677" t="str">
            <v>Mecklenburg</v>
          </cell>
          <cell r="G677">
            <v>400</v>
          </cell>
        </row>
        <row r="678">
          <cell r="A678" t="str">
            <v>KEFFER AUTOMOTIVE GROUP</v>
          </cell>
          <cell r="B678" t="str">
            <v>8200 E Independence Blvd</v>
          </cell>
          <cell r="C678" t="str">
            <v>Charlotte</v>
          </cell>
          <cell r="D678" t="str">
            <v>NC</v>
          </cell>
          <cell r="E678" t="str">
            <v>28227</v>
          </cell>
          <cell r="F678" t="str">
            <v>Regional</v>
          </cell>
          <cell r="G678">
            <v>400</v>
          </cell>
        </row>
        <row r="679">
          <cell r="A679" t="str">
            <v>KEITH CORP, THE</v>
          </cell>
          <cell r="B679" t="str">
            <v>5935 Carnegie Blvd, Suite 200</v>
          </cell>
          <cell r="C679" t="str">
            <v>Charlotte</v>
          </cell>
          <cell r="D679" t="str">
            <v>NC</v>
          </cell>
          <cell r="E679" t="str">
            <v>28209</v>
          </cell>
          <cell r="F679" t="str">
            <v>Mecklenburg</v>
          </cell>
          <cell r="G679">
            <v>105</v>
          </cell>
        </row>
        <row r="680">
          <cell r="A680" t="str">
            <v>KELLER CRESCENT CO</v>
          </cell>
          <cell r="B680" t="str">
            <v>10500 Industrial Dr</v>
          </cell>
          <cell r="C680" t="str">
            <v>Pineville</v>
          </cell>
          <cell r="D680" t="str">
            <v>NC</v>
          </cell>
          <cell r="E680" t="str">
            <v>28134</v>
          </cell>
          <cell r="F680" t="str">
            <v>Mecklenburg</v>
          </cell>
          <cell r="G680">
            <v>100</v>
          </cell>
        </row>
        <row r="681">
          <cell r="A681" t="str">
            <v>KELLER WILLIAMS REALTY</v>
          </cell>
          <cell r="B681" t="str">
            <v>2115 Rexford Rd, Suite 102</v>
          </cell>
          <cell r="C681" t="str">
            <v>Charlotte</v>
          </cell>
          <cell r="D681" t="str">
            <v>NC</v>
          </cell>
          <cell r="E681" t="str">
            <v>28211</v>
          </cell>
          <cell r="F681" t="str">
            <v>Mecklenburg</v>
          </cell>
          <cell r="G681">
            <v>707</v>
          </cell>
        </row>
        <row r="682">
          <cell r="A682" t="str">
            <v>KELLOGG'S SNACKS</v>
          </cell>
          <cell r="B682" t="str">
            <v>933 Louise Ave</v>
          </cell>
          <cell r="C682" t="str">
            <v>Charlotte</v>
          </cell>
          <cell r="D682" t="str">
            <v>NC</v>
          </cell>
          <cell r="E682" t="str">
            <v>28204</v>
          </cell>
          <cell r="F682" t="str">
            <v>Mecklenburg</v>
          </cell>
          <cell r="G682">
            <v>216</v>
          </cell>
        </row>
        <row r="683">
          <cell r="A683" t="str">
            <v>KELLY SERVICES</v>
          </cell>
          <cell r="B683" t="str">
            <v>11020 David Taylor Dr, Suite 110</v>
          </cell>
          <cell r="C683" t="str">
            <v>Charlotte</v>
          </cell>
          <cell r="D683" t="str">
            <v>NC</v>
          </cell>
          <cell r="E683" t="str">
            <v>28262</v>
          </cell>
          <cell r="F683" t="str">
            <v>Mecklenburg</v>
          </cell>
          <cell r="G683">
            <v>1000</v>
          </cell>
        </row>
        <row r="684">
          <cell r="A684" t="str">
            <v>KENNEDY COVINGTON LOBDELL &amp; HICKMAN LLP</v>
          </cell>
          <cell r="B684" t="str">
            <v>Hearst Tower, 47th Floor, 214 N Tryon St</v>
          </cell>
          <cell r="C684" t="str">
            <v>Charlotte</v>
          </cell>
          <cell r="D684" t="str">
            <v>NC</v>
          </cell>
          <cell r="E684" t="str">
            <v>28202</v>
          </cell>
          <cell r="F684" t="str">
            <v>Mecklenburg</v>
          </cell>
          <cell r="G684">
            <v>294</v>
          </cell>
        </row>
        <row r="685">
          <cell r="A685" t="str">
            <v>KEWAUNEE SCIENTIFIC CORP</v>
          </cell>
          <cell r="B685" t="str">
            <v>PO Box 1842</v>
          </cell>
          <cell r="C685" t="str">
            <v>Statesville</v>
          </cell>
          <cell r="D685" t="str">
            <v>NC</v>
          </cell>
          <cell r="E685" t="str">
            <v>28687</v>
          </cell>
          <cell r="F685" t="str">
            <v>Iredell</v>
          </cell>
          <cell r="G685">
            <v>500</v>
          </cell>
        </row>
        <row r="686">
          <cell r="A686" t="str">
            <v>KEYS OF THE CAROLINAS, THE</v>
          </cell>
          <cell r="B686" t="str">
            <v>1715 Sharon Rd W</v>
          </cell>
          <cell r="C686" t="str">
            <v>Charlotte</v>
          </cell>
          <cell r="D686" t="str">
            <v>NC</v>
          </cell>
          <cell r="E686" t="str">
            <v>28210</v>
          </cell>
          <cell r="F686" t="str">
            <v>Mecklenburg</v>
          </cell>
          <cell r="G686">
            <v>100</v>
          </cell>
        </row>
        <row r="687">
          <cell r="A687" t="str">
            <v>KEYSTONE POWDERED METAL CO</v>
          </cell>
          <cell r="B687" t="str">
            <v>PO Box 189</v>
          </cell>
          <cell r="C687" t="str">
            <v>Cherryville</v>
          </cell>
          <cell r="D687" t="str">
            <v>NC</v>
          </cell>
          <cell r="E687" t="str">
            <v>28021</v>
          </cell>
          <cell r="F687" t="str">
            <v>Gaston</v>
          </cell>
          <cell r="G687">
            <v>125</v>
          </cell>
        </row>
        <row r="688">
          <cell r="A688" t="str">
            <v>KINCAID FURNITURE CO INC</v>
          </cell>
          <cell r="B688" t="str">
            <v>PO Box 817</v>
          </cell>
          <cell r="C688" t="str">
            <v>Taylorsville</v>
          </cell>
          <cell r="D688" t="str">
            <v>NC</v>
          </cell>
          <cell r="E688" t="str">
            <v>28681</v>
          </cell>
          <cell r="F688" t="str">
            <v>Alexander</v>
          </cell>
          <cell r="G688">
            <v>178</v>
          </cell>
        </row>
        <row r="689">
          <cell r="A689" t="str">
            <v>KINDERCARE CORP</v>
          </cell>
          <cell r="B689" t="str">
            <v>9500 Monroe Rd</v>
          </cell>
          <cell r="C689" t="str">
            <v>Charlotte</v>
          </cell>
          <cell r="D689" t="str">
            <v>NC</v>
          </cell>
          <cell r="E689" t="str">
            <v>28270</v>
          </cell>
          <cell r="F689" t="str">
            <v>Regional</v>
          </cell>
          <cell r="G689">
            <v>100</v>
          </cell>
        </row>
        <row r="690">
          <cell r="A690" t="str">
            <v>KING HICKORY FURNITURE CO</v>
          </cell>
          <cell r="B690" t="str">
            <v>PO Box 1179</v>
          </cell>
          <cell r="C690" t="str">
            <v>Hickory</v>
          </cell>
          <cell r="D690" t="str">
            <v>NC</v>
          </cell>
          <cell r="E690" t="str">
            <v>28603</v>
          </cell>
          <cell r="F690" t="str">
            <v>Catawba</v>
          </cell>
          <cell r="G690">
            <v>160</v>
          </cell>
        </row>
        <row r="691">
          <cell r="A691" t="str">
            <v>KING MACHINE OF CHARLOTTE</v>
          </cell>
          <cell r="B691" t="str">
            <v>3900 Westinghouse Blvd</v>
          </cell>
          <cell r="C691" t="str">
            <v>Charlotte</v>
          </cell>
          <cell r="D691" t="str">
            <v>NC</v>
          </cell>
          <cell r="E691" t="str">
            <v>28273</v>
          </cell>
          <cell r="F691" t="str">
            <v>Mecklenburg</v>
          </cell>
          <cell r="G691">
            <v>100</v>
          </cell>
        </row>
        <row r="692">
          <cell r="A692" t="str">
            <v>KINGS ELECTRONICS CO INC</v>
          </cell>
          <cell r="B692" t="str">
            <v>1685 Overview Dr</v>
          </cell>
          <cell r="C692" t="str">
            <v>Rock Hill</v>
          </cell>
          <cell r="D692" t="str">
            <v>SC</v>
          </cell>
          <cell r="E692" t="str">
            <v>29730</v>
          </cell>
          <cell r="F692" t="str">
            <v>York</v>
          </cell>
          <cell r="G692">
            <v>100</v>
          </cell>
        </row>
        <row r="693">
          <cell r="A693" t="str">
            <v>KLINGSPOR ABRASIVES INC</v>
          </cell>
          <cell r="B693" t="str">
            <v>PO Box 2367</v>
          </cell>
          <cell r="C693" t="str">
            <v>Hickory</v>
          </cell>
          <cell r="D693" t="str">
            <v>NC</v>
          </cell>
          <cell r="E693" t="str">
            <v>28603</v>
          </cell>
          <cell r="F693" t="str">
            <v>Catawba</v>
          </cell>
          <cell r="G693">
            <v>206</v>
          </cell>
        </row>
        <row r="694">
          <cell r="A694" t="str">
            <v>K-MART CORP</v>
          </cell>
          <cell r="B694" t="str">
            <v>3100 W Big Beaver Rd</v>
          </cell>
          <cell r="C694" t="str">
            <v>Troy</v>
          </cell>
          <cell r="D694" t="str">
            <v>MI</v>
          </cell>
          <cell r="E694" t="str">
            <v>48084</v>
          </cell>
          <cell r="F694" t="str">
            <v>Regional</v>
          </cell>
          <cell r="G694">
            <v>462</v>
          </cell>
        </row>
        <row r="695">
          <cell r="A695" t="str">
            <v>KNIGHT TRANSPORTATION INC</v>
          </cell>
          <cell r="B695" t="str">
            <v>7001 Statesville Rd</v>
          </cell>
          <cell r="C695" t="str">
            <v>Charlotte</v>
          </cell>
          <cell r="D695" t="str">
            <v>NC</v>
          </cell>
          <cell r="E695" t="str">
            <v>28269</v>
          </cell>
          <cell r="F695" t="str">
            <v>Mecklenburg</v>
          </cell>
          <cell r="G695">
            <v>100</v>
          </cell>
        </row>
        <row r="696">
          <cell r="A696" t="str">
            <v>KPMG LLP</v>
          </cell>
          <cell r="B696" t="str">
            <v>401 S Tryon St, Suite 2300</v>
          </cell>
          <cell r="C696" t="str">
            <v>Charlotte</v>
          </cell>
          <cell r="D696" t="str">
            <v>NC</v>
          </cell>
          <cell r="E696" t="str">
            <v>28202</v>
          </cell>
          <cell r="F696" t="str">
            <v>Mecklenburg</v>
          </cell>
          <cell r="G696">
            <v>266</v>
          </cell>
        </row>
        <row r="697">
          <cell r="A697" t="str">
            <v>KRISPY KREME DOUGHNUT CO</v>
          </cell>
          <cell r="B697" t="str">
            <v>370 Knollwood St, Suite 500</v>
          </cell>
          <cell r="C697" t="str">
            <v>Winston-Salem</v>
          </cell>
          <cell r="D697" t="str">
            <v>NC</v>
          </cell>
          <cell r="E697" t="str">
            <v>27103</v>
          </cell>
          <cell r="F697" t="str">
            <v>Regional</v>
          </cell>
          <cell r="G697">
            <v>150</v>
          </cell>
        </row>
        <row r="698">
          <cell r="A698" t="str">
            <v>KROEHLER FURNITURE MANUFACTURING CO</v>
          </cell>
          <cell r="B698" t="str">
            <v>PO Box 1178</v>
          </cell>
          <cell r="C698" t="str">
            <v>Conover</v>
          </cell>
          <cell r="D698" t="str">
            <v>NC</v>
          </cell>
          <cell r="E698" t="str">
            <v>28613</v>
          </cell>
          <cell r="F698" t="str">
            <v>Catawba</v>
          </cell>
          <cell r="G698">
            <v>350</v>
          </cell>
        </row>
        <row r="699">
          <cell r="A699" t="str">
            <v>K-TOWN FURNITURE CO</v>
          </cell>
          <cell r="B699" t="str">
            <v>136 Oak Ave</v>
          </cell>
          <cell r="C699" t="str">
            <v>Kannapolis</v>
          </cell>
          <cell r="D699" t="str">
            <v>NC</v>
          </cell>
          <cell r="E699" t="str">
            <v>28081</v>
          </cell>
          <cell r="F699" t="str">
            <v>Regional</v>
          </cell>
          <cell r="G699">
            <v>100</v>
          </cell>
        </row>
        <row r="700">
          <cell r="A700" t="str">
            <v>KURZ TRANSFER PRODUCTS LLC</v>
          </cell>
          <cell r="B700" t="str">
            <v>3200 Woodpark Blvd</v>
          </cell>
          <cell r="C700" t="str">
            <v>Charlotte</v>
          </cell>
          <cell r="D700" t="str">
            <v>NC</v>
          </cell>
          <cell r="E700" t="str">
            <v>28206</v>
          </cell>
          <cell r="F700" t="str">
            <v>Mecklenburg</v>
          </cell>
          <cell r="G700">
            <v>100</v>
          </cell>
        </row>
        <row r="701">
          <cell r="A701" t="str">
            <v>KVAERNER POWER INC</v>
          </cell>
          <cell r="B701" t="str">
            <v>3430 Tringdon Way, Suite 201</v>
          </cell>
          <cell r="C701" t="str">
            <v>Charlotte</v>
          </cell>
          <cell r="D701" t="str">
            <v>NC</v>
          </cell>
          <cell r="E701" t="str">
            <v>28277</v>
          </cell>
          <cell r="F701" t="str">
            <v>Mecklenburg</v>
          </cell>
          <cell r="G701">
            <v>100</v>
          </cell>
        </row>
        <row r="702">
          <cell r="A702" t="str">
            <v>LA PETITE ACADEMY</v>
          </cell>
          <cell r="B702" t="str">
            <v>917 E WT Harris Blvd</v>
          </cell>
          <cell r="C702" t="str">
            <v>Charlotte</v>
          </cell>
          <cell r="D702" t="str">
            <v>NC</v>
          </cell>
          <cell r="E702" t="str">
            <v>28213</v>
          </cell>
          <cell r="F702" t="str">
            <v>Mecklenburg</v>
          </cell>
          <cell r="G702">
            <v>250</v>
          </cell>
        </row>
        <row r="703">
          <cell r="A703" t="str">
            <v>LABOR READY INC</v>
          </cell>
          <cell r="B703" t="str">
            <v>204 W Woodlawn Rd, Suite E</v>
          </cell>
          <cell r="C703" t="str">
            <v>Charlotte</v>
          </cell>
          <cell r="D703" t="str">
            <v>NC</v>
          </cell>
          <cell r="E703" t="str">
            <v>28217</v>
          </cell>
          <cell r="F703" t="str">
            <v>Regional</v>
          </cell>
          <cell r="G703">
            <v>2545</v>
          </cell>
        </row>
        <row r="704">
          <cell r="A704" t="str">
            <v>LABORATORY CORP OF AMERICA</v>
          </cell>
          <cell r="B704" t="str">
            <v>3600A Woodpark Blvd</v>
          </cell>
          <cell r="C704" t="str">
            <v>Charlotte</v>
          </cell>
          <cell r="D704" t="str">
            <v>NC</v>
          </cell>
          <cell r="E704" t="str">
            <v>28206</v>
          </cell>
          <cell r="F704" t="str">
            <v>Mecklenburg</v>
          </cell>
          <cell r="G704">
            <v>100</v>
          </cell>
        </row>
        <row r="705">
          <cell r="A705" t="str">
            <v>LAKE ELECTRIC CO INC</v>
          </cell>
          <cell r="B705" t="str">
            <v>PO Box 642</v>
          </cell>
          <cell r="C705" t="str">
            <v>Denver</v>
          </cell>
          <cell r="D705" t="str">
            <v>NC</v>
          </cell>
          <cell r="E705" t="str">
            <v>28037</v>
          </cell>
          <cell r="F705" t="str">
            <v>Lincoln</v>
          </cell>
          <cell r="G705">
            <v>100</v>
          </cell>
        </row>
        <row r="706">
          <cell r="A706" t="str">
            <v>LAKE NORMAN REGIONAL MEDICAL CENTER</v>
          </cell>
          <cell r="B706" t="str">
            <v>PO Box 3250</v>
          </cell>
          <cell r="C706" t="str">
            <v>Mooresville</v>
          </cell>
          <cell r="D706" t="str">
            <v>NC</v>
          </cell>
          <cell r="E706" t="str">
            <v>28117</v>
          </cell>
          <cell r="F706" t="str">
            <v>Iredell</v>
          </cell>
          <cell r="G706">
            <v>900</v>
          </cell>
        </row>
        <row r="707">
          <cell r="A707" t="str">
            <v>LANCASTER COUNTY</v>
          </cell>
          <cell r="B707" t="str">
            <v>PO Box 1809</v>
          </cell>
          <cell r="C707" t="str">
            <v>Lancaster</v>
          </cell>
          <cell r="D707" t="str">
            <v>SC</v>
          </cell>
          <cell r="E707" t="str">
            <v>29721</v>
          </cell>
          <cell r="F707" t="str">
            <v>Lancaster</v>
          </cell>
          <cell r="G707">
            <v>300</v>
          </cell>
        </row>
        <row r="708">
          <cell r="A708" t="str">
            <v>LANCASTER COUNTY SCHOOL DISTRICT</v>
          </cell>
          <cell r="B708" t="str">
            <v>300 S Catawba St</v>
          </cell>
          <cell r="C708" t="str">
            <v>Lancaster</v>
          </cell>
          <cell r="D708" t="str">
            <v>SC</v>
          </cell>
          <cell r="E708" t="str">
            <v>29720</v>
          </cell>
          <cell r="F708" t="str">
            <v>Lancaster</v>
          </cell>
          <cell r="G708">
            <v>1200</v>
          </cell>
        </row>
        <row r="709">
          <cell r="A709" t="str">
            <v>LANCE INC</v>
          </cell>
          <cell r="B709" t="str">
            <v>PO Box 32368</v>
          </cell>
          <cell r="C709" t="str">
            <v>Charlotte</v>
          </cell>
          <cell r="D709" t="str">
            <v>NC</v>
          </cell>
          <cell r="E709" t="str">
            <v>28232</v>
          </cell>
          <cell r="F709" t="str">
            <v>Mecklenburg</v>
          </cell>
          <cell r="G709">
            <v>1600</v>
          </cell>
        </row>
        <row r="710">
          <cell r="A710" t="str">
            <v>LAND-O-SUN DAIRIES LLC</v>
          </cell>
          <cell r="B710" t="str">
            <v>PO Box 1969</v>
          </cell>
          <cell r="C710" t="str">
            <v>Hickory</v>
          </cell>
          <cell r="D710" t="str">
            <v>NC</v>
          </cell>
          <cell r="E710" t="str">
            <v>28603</v>
          </cell>
          <cell r="F710" t="str">
            <v>Catawba</v>
          </cell>
          <cell r="G710">
            <v>120</v>
          </cell>
        </row>
        <row r="711">
          <cell r="A711" t="str">
            <v>LANEVENTURE</v>
          </cell>
          <cell r="B711" t="str">
            <v>PO Box 849</v>
          </cell>
          <cell r="C711" t="str">
            <v>Conover</v>
          </cell>
          <cell r="D711" t="str">
            <v>NC</v>
          </cell>
          <cell r="E711" t="str">
            <v>28613</v>
          </cell>
          <cell r="F711" t="str">
            <v>Catawba</v>
          </cell>
          <cell r="G711">
            <v>280</v>
          </cell>
        </row>
        <row r="712">
          <cell r="A712" t="str">
            <v>LASH GROUP, THE</v>
          </cell>
          <cell r="B712" t="str">
            <v>3735 Glen Lake Dr, Suite 300</v>
          </cell>
          <cell r="C712" t="str">
            <v>Charlotte</v>
          </cell>
          <cell r="D712" t="str">
            <v>NC</v>
          </cell>
          <cell r="E712" t="str">
            <v>28208</v>
          </cell>
          <cell r="F712" t="str">
            <v>Mecklenburg</v>
          </cell>
          <cell r="G712">
            <v>700</v>
          </cell>
        </row>
        <row r="713">
          <cell r="A713" t="str">
            <v>LA-Z-BOY INC</v>
          </cell>
          <cell r="B713" t="str">
            <v>1164 Burris Blvd</v>
          </cell>
          <cell r="C713" t="str">
            <v>Lincolnton</v>
          </cell>
          <cell r="D713" t="str">
            <v>NC</v>
          </cell>
          <cell r="E713" t="str">
            <v>28093</v>
          </cell>
          <cell r="F713" t="str">
            <v>Lincoln</v>
          </cell>
          <cell r="G713">
            <v>400</v>
          </cell>
        </row>
        <row r="714">
          <cell r="A714" t="str">
            <v>LB PLASTICS INC</v>
          </cell>
          <cell r="B714" t="str">
            <v>PO Box 907</v>
          </cell>
          <cell r="C714" t="str">
            <v>Mooresville</v>
          </cell>
          <cell r="D714" t="str">
            <v>NC</v>
          </cell>
          <cell r="E714" t="str">
            <v>28115</v>
          </cell>
          <cell r="F714" t="str">
            <v>Iredell</v>
          </cell>
          <cell r="G714">
            <v>140</v>
          </cell>
        </row>
        <row r="715">
          <cell r="A715" t="str">
            <v>LEATHERCRAFT INC</v>
          </cell>
          <cell r="B715" t="str">
            <v>PO Box 639</v>
          </cell>
          <cell r="C715" t="str">
            <v>Conover</v>
          </cell>
          <cell r="D715" t="str">
            <v>NC</v>
          </cell>
          <cell r="E715" t="str">
            <v>28613</v>
          </cell>
          <cell r="F715" t="str">
            <v>Catawba</v>
          </cell>
          <cell r="G715">
            <v>110</v>
          </cell>
        </row>
        <row r="716">
          <cell r="A716" t="str">
            <v>LEE A FOLGER INC</v>
          </cell>
          <cell r="B716" t="str">
            <v>5701 E Independence Blvd</v>
          </cell>
          <cell r="C716" t="str">
            <v>Charlotte</v>
          </cell>
          <cell r="D716" t="str">
            <v>NC</v>
          </cell>
          <cell r="E716" t="str">
            <v>28212</v>
          </cell>
          <cell r="F716" t="str">
            <v>Mecklenburg</v>
          </cell>
          <cell r="G716">
            <v>100</v>
          </cell>
        </row>
        <row r="717">
          <cell r="A717" t="str">
            <v>LEE INDUSTRIES INC</v>
          </cell>
          <cell r="B717" t="str">
            <v>402 W 25th St</v>
          </cell>
          <cell r="C717" t="str">
            <v>Newton</v>
          </cell>
          <cell r="D717" t="str">
            <v>NC</v>
          </cell>
          <cell r="E717" t="str">
            <v>28658</v>
          </cell>
          <cell r="F717" t="str">
            <v>Catawba</v>
          </cell>
          <cell r="G717">
            <v>400</v>
          </cell>
        </row>
        <row r="718">
          <cell r="A718" t="str">
            <v>LEEBOY</v>
          </cell>
          <cell r="B718" t="str">
            <v>500 Lincoln County Parkway Ext</v>
          </cell>
          <cell r="C718" t="str">
            <v>Lincolnton</v>
          </cell>
          <cell r="D718" t="str">
            <v>NC</v>
          </cell>
          <cell r="E718" t="str">
            <v>28092</v>
          </cell>
          <cell r="F718" t="str">
            <v>Lincoln</v>
          </cell>
          <cell r="G718">
            <v>273</v>
          </cell>
        </row>
        <row r="719">
          <cell r="A719" t="str">
            <v>LEINER HEALTH PRODUCTS LLC</v>
          </cell>
          <cell r="B719" t="str">
            <v>355 Crestmont Dr</v>
          </cell>
          <cell r="C719" t="str">
            <v>Fort Mill</v>
          </cell>
          <cell r="D719" t="str">
            <v>SC</v>
          </cell>
          <cell r="E719" t="str">
            <v>29708</v>
          </cell>
          <cell r="F719" t="str">
            <v>York</v>
          </cell>
          <cell r="G719">
            <v>650</v>
          </cell>
        </row>
        <row r="720">
          <cell r="A720" t="str">
            <v>LENDINGTREE INC</v>
          </cell>
          <cell r="B720" t="str">
            <v>11115 Rushmore Dr</v>
          </cell>
          <cell r="C720" t="str">
            <v>Charlotte</v>
          </cell>
          <cell r="D720" t="str">
            <v>NC</v>
          </cell>
          <cell r="E720" t="str">
            <v>28277</v>
          </cell>
          <cell r="F720" t="str">
            <v>Mecklenburg</v>
          </cell>
          <cell r="G720">
            <v>600</v>
          </cell>
        </row>
        <row r="721">
          <cell r="A721" t="str">
            <v>LENOIR-RHYNE COLLEGE</v>
          </cell>
          <cell r="B721" t="str">
            <v>625 Seventh Ave NE</v>
          </cell>
          <cell r="C721" t="str">
            <v>Hickory</v>
          </cell>
          <cell r="D721" t="str">
            <v>NC</v>
          </cell>
          <cell r="E721" t="str">
            <v>28601</v>
          </cell>
          <cell r="F721" t="str">
            <v>Catawba</v>
          </cell>
          <cell r="G721">
            <v>250</v>
          </cell>
        </row>
        <row r="722">
          <cell r="A722" t="str">
            <v>LESLEE LLOYD CHILD DEVELOPMENT CENTER</v>
          </cell>
          <cell r="B722" t="str">
            <v>6901 IBM Dr</v>
          </cell>
          <cell r="C722" t="str">
            <v>Charlotte</v>
          </cell>
          <cell r="D722" t="str">
            <v>NC</v>
          </cell>
          <cell r="E722" t="str">
            <v>28262</v>
          </cell>
          <cell r="F722" t="str">
            <v>Mecklenburg</v>
          </cell>
          <cell r="G722">
            <v>150</v>
          </cell>
        </row>
        <row r="723">
          <cell r="A723" t="str">
            <v>LEVINE JEWISH COMMUNITY CENTER</v>
          </cell>
          <cell r="B723" t="str">
            <v>5007 Providence Rd</v>
          </cell>
          <cell r="C723" t="str">
            <v>Charlotte</v>
          </cell>
          <cell r="D723" t="str">
            <v>NC</v>
          </cell>
          <cell r="E723" t="str">
            <v>28226</v>
          </cell>
          <cell r="F723" t="str">
            <v>Mecklenburg</v>
          </cell>
          <cell r="G723">
            <v>100</v>
          </cell>
        </row>
        <row r="724">
          <cell r="A724" t="str">
            <v>LEXINGTON RUBBER GROUP INC</v>
          </cell>
          <cell r="B724" t="str">
            <v>PO Box 4477</v>
          </cell>
          <cell r="C724" t="str">
            <v>Rock Hill</v>
          </cell>
          <cell r="D724" t="str">
            <v>SC</v>
          </cell>
          <cell r="E724" t="str">
            <v>29732</v>
          </cell>
          <cell r="F724" t="str">
            <v>York</v>
          </cell>
          <cell r="G724">
            <v>135</v>
          </cell>
        </row>
        <row r="725">
          <cell r="A725" t="str">
            <v>LIBERTY HOME CARE</v>
          </cell>
          <cell r="B725" t="str">
            <v>921 E Caswell St</v>
          </cell>
          <cell r="C725" t="str">
            <v>Wadesboro</v>
          </cell>
          <cell r="D725" t="str">
            <v>NC</v>
          </cell>
          <cell r="E725" t="str">
            <v>28170</v>
          </cell>
          <cell r="F725" t="str">
            <v>Anson</v>
          </cell>
          <cell r="G725">
            <v>100</v>
          </cell>
        </row>
        <row r="726">
          <cell r="A726" t="str">
            <v>LIBERTY HOMES INC</v>
          </cell>
          <cell r="B726" t="str">
            <v>101 Old Well House Rd</v>
          </cell>
          <cell r="C726" t="str">
            <v>Statesville</v>
          </cell>
          <cell r="D726" t="str">
            <v>NC</v>
          </cell>
          <cell r="E726" t="str">
            <v>28677</v>
          </cell>
          <cell r="F726" t="str">
            <v>Iredell</v>
          </cell>
          <cell r="G726">
            <v>101</v>
          </cell>
        </row>
        <row r="727">
          <cell r="A727" t="str">
            <v>LIBERTY MUTUAL INSURANCE CO INC</v>
          </cell>
          <cell r="B727" t="str">
            <v>2810 Coliseum Center Dr, Suite 350</v>
          </cell>
          <cell r="C727" t="str">
            <v>Charlotte</v>
          </cell>
          <cell r="D727" t="str">
            <v>NC</v>
          </cell>
          <cell r="E727" t="str">
            <v>28217</v>
          </cell>
          <cell r="F727" t="str">
            <v>Mecklenburg</v>
          </cell>
          <cell r="G727">
            <v>500</v>
          </cell>
        </row>
        <row r="728">
          <cell r="A728" t="str">
            <v>LIBURDI DIMETRICS CORP</v>
          </cell>
          <cell r="B728" t="str">
            <v>404 Armour St</v>
          </cell>
          <cell r="C728" t="str">
            <v>Davidson</v>
          </cell>
          <cell r="D728" t="str">
            <v>NC</v>
          </cell>
          <cell r="E728" t="str">
            <v>28036</v>
          </cell>
          <cell r="F728" t="str">
            <v>Mecklenburg</v>
          </cell>
          <cell r="G728">
            <v>100</v>
          </cell>
        </row>
        <row r="729">
          <cell r="A729" t="str">
            <v>LIFESPAN INC</v>
          </cell>
          <cell r="B729" t="str">
            <v>200 Clanton Rd</v>
          </cell>
          <cell r="C729" t="str">
            <v>Charlotte</v>
          </cell>
          <cell r="D729" t="str">
            <v>NC</v>
          </cell>
          <cell r="E729" t="str">
            <v>28217</v>
          </cell>
          <cell r="F729" t="str">
            <v>Mecklenburg</v>
          </cell>
          <cell r="G729">
            <v>300</v>
          </cell>
        </row>
        <row r="730">
          <cell r="A730" t="str">
            <v>LINCOLN COUNTY</v>
          </cell>
          <cell r="B730" t="str">
            <v>115 W Main St</v>
          </cell>
          <cell r="C730" t="str">
            <v>Lincolnton</v>
          </cell>
          <cell r="D730" t="str">
            <v>NC</v>
          </cell>
          <cell r="E730" t="str">
            <v>28092</v>
          </cell>
          <cell r="F730" t="str">
            <v>Lincoln</v>
          </cell>
          <cell r="G730">
            <v>640</v>
          </cell>
        </row>
        <row r="731">
          <cell r="A731" t="str">
            <v>LINCOLN COUNTY SCHOOLS</v>
          </cell>
          <cell r="B731" t="str">
            <v>PO Box 400</v>
          </cell>
          <cell r="C731" t="str">
            <v>Lincolnton</v>
          </cell>
          <cell r="D731" t="str">
            <v>NC</v>
          </cell>
          <cell r="E731" t="str">
            <v>28093</v>
          </cell>
          <cell r="F731" t="str">
            <v>Lincoln</v>
          </cell>
          <cell r="G731">
            <v>1500</v>
          </cell>
        </row>
        <row r="732">
          <cell r="A732" t="str">
            <v>LINCOLN FINANCIAL MEDIA</v>
          </cell>
          <cell r="B732" t="str">
            <v>One Julian Price Pl</v>
          </cell>
          <cell r="C732" t="str">
            <v>Charlotte</v>
          </cell>
          <cell r="D732" t="str">
            <v>NC</v>
          </cell>
          <cell r="E732" t="str">
            <v>28208</v>
          </cell>
          <cell r="F732" t="str">
            <v>Mecklenburg</v>
          </cell>
          <cell r="G732">
            <v>300</v>
          </cell>
        </row>
        <row r="733">
          <cell r="A733" t="str">
            <v>LINCOLN HARRIS LLC</v>
          </cell>
          <cell r="B733" t="str">
            <v>4201 Congress St, Suite 175</v>
          </cell>
          <cell r="C733" t="str">
            <v>Charlotte</v>
          </cell>
          <cell r="D733" t="str">
            <v>NC</v>
          </cell>
          <cell r="E733" t="str">
            <v>28209</v>
          </cell>
          <cell r="F733" t="str">
            <v>Mecklenburg</v>
          </cell>
          <cell r="G733">
            <v>250</v>
          </cell>
        </row>
        <row r="734">
          <cell r="A734" t="str">
            <v>LINDE GAS</v>
          </cell>
          <cell r="B734" t="str">
            <v>4236 Statesville Rd</v>
          </cell>
          <cell r="C734" t="str">
            <v>Charlotte</v>
          </cell>
          <cell r="D734" t="str">
            <v>NC</v>
          </cell>
          <cell r="E734" t="str">
            <v>28269</v>
          </cell>
          <cell r="F734" t="str">
            <v>Mecklenburg</v>
          </cell>
          <cell r="G734">
            <v>100</v>
          </cell>
        </row>
        <row r="735">
          <cell r="A735" t="str">
            <v>LINENS N'THINGS</v>
          </cell>
          <cell r="B735" t="str">
            <v>6 Brighton Rd</v>
          </cell>
          <cell r="C735" t="str">
            <v>Clifton</v>
          </cell>
          <cell r="D735" t="str">
            <v>NJ</v>
          </cell>
          <cell r="E735" t="str">
            <v>07015</v>
          </cell>
          <cell r="F735" t="str">
            <v>Regional</v>
          </cell>
          <cell r="G735">
            <v>180</v>
          </cell>
        </row>
        <row r="736">
          <cell r="A736" t="str">
            <v>LIONS SERVICES INC</v>
          </cell>
          <cell r="B736" t="str">
            <v>4600A N Tryon St</v>
          </cell>
          <cell r="C736" t="str">
            <v>Charlotte</v>
          </cell>
          <cell r="D736" t="str">
            <v>NC</v>
          </cell>
          <cell r="E736" t="str">
            <v>28213</v>
          </cell>
          <cell r="F736" t="str">
            <v>Mecklenburg</v>
          </cell>
          <cell r="G736">
            <v>150</v>
          </cell>
        </row>
        <row r="737">
          <cell r="A737" t="str">
            <v>LISK TRUCKING INC</v>
          </cell>
          <cell r="B737" t="str">
            <v>PO Box 70</v>
          </cell>
          <cell r="C737" t="str">
            <v>Polkton</v>
          </cell>
          <cell r="D737" t="str">
            <v>NC</v>
          </cell>
          <cell r="E737" t="str">
            <v>28135</v>
          </cell>
          <cell r="F737" t="str">
            <v>Anson</v>
          </cell>
          <cell r="G737">
            <v>125</v>
          </cell>
        </row>
        <row r="738">
          <cell r="A738" t="str">
            <v>LITTLE DIVERSIFIED ARCHITECTURAL CONSULTING</v>
          </cell>
          <cell r="B738" t="str">
            <v>5815 Westpark Dr</v>
          </cell>
          <cell r="C738" t="str">
            <v>Charlotte</v>
          </cell>
          <cell r="D738" t="str">
            <v>NC</v>
          </cell>
          <cell r="E738" t="str">
            <v>28217</v>
          </cell>
          <cell r="F738" t="str">
            <v>Mecklenburg</v>
          </cell>
          <cell r="G738">
            <v>180</v>
          </cell>
        </row>
        <row r="739">
          <cell r="A739" t="str">
            <v>LIVINGSTONE COATING CORP</v>
          </cell>
          <cell r="B739" t="str">
            <v>PO Box 668267</v>
          </cell>
          <cell r="C739" t="str">
            <v>Charlotte</v>
          </cell>
          <cell r="D739" t="str">
            <v>NC</v>
          </cell>
          <cell r="E739" t="str">
            <v>28266</v>
          </cell>
          <cell r="F739" t="str">
            <v>Mecklenburg</v>
          </cell>
          <cell r="G739">
            <v>100</v>
          </cell>
        </row>
        <row r="740">
          <cell r="A740" t="str">
            <v>LIVINGSTONE COLLEGE</v>
          </cell>
          <cell r="B740" t="str">
            <v>701 W Monroe St</v>
          </cell>
          <cell r="C740" t="str">
            <v>Salisbury</v>
          </cell>
          <cell r="D740" t="str">
            <v>NC</v>
          </cell>
          <cell r="E740" t="str">
            <v>28144</v>
          </cell>
          <cell r="F740" t="str">
            <v>Rowan</v>
          </cell>
          <cell r="G740">
            <v>200</v>
          </cell>
        </row>
        <row r="741">
          <cell r="A741" t="str">
            <v>LONGHORN STEAKS</v>
          </cell>
          <cell r="B741" t="str">
            <v>8215 Roswell Rd, Bldg 600</v>
          </cell>
          <cell r="C741" t="str">
            <v>Atlanta</v>
          </cell>
          <cell r="D741" t="str">
            <v>GA</v>
          </cell>
          <cell r="E741" t="str">
            <v>30350</v>
          </cell>
          <cell r="F741" t="str">
            <v>Regional</v>
          </cell>
          <cell r="G741">
            <v>455</v>
          </cell>
        </row>
        <row r="742">
          <cell r="A742" t="str">
            <v>LOOMIS FARGO &amp; CO</v>
          </cell>
          <cell r="B742" t="str">
            <v>2050 Suttle Ave</v>
          </cell>
          <cell r="C742" t="str">
            <v>Charlotte</v>
          </cell>
          <cell r="D742" t="str">
            <v>NC</v>
          </cell>
          <cell r="E742" t="str">
            <v>28208</v>
          </cell>
          <cell r="F742" t="str">
            <v>Mecklenburg</v>
          </cell>
          <cell r="G742">
            <v>100</v>
          </cell>
        </row>
        <row r="743">
          <cell r="A743" t="str">
            <v>LOWE'S COMPANIES INC</v>
          </cell>
          <cell r="B743" t="str">
            <v>1000 Lowe's Blvd</v>
          </cell>
          <cell r="C743" t="str">
            <v>Mooresville</v>
          </cell>
          <cell r="D743" t="str">
            <v>NC</v>
          </cell>
          <cell r="E743" t="str">
            <v>28117</v>
          </cell>
          <cell r="F743" t="str">
            <v>Regional</v>
          </cell>
          <cell r="G743">
            <v>5120</v>
          </cell>
        </row>
        <row r="744">
          <cell r="A744" t="str">
            <v>LOWE'S MOTOR SPEEDWAY</v>
          </cell>
          <cell r="B744" t="str">
            <v>PO Box 600</v>
          </cell>
          <cell r="C744" t="str">
            <v>Concord</v>
          </cell>
          <cell r="D744" t="str">
            <v>NC</v>
          </cell>
          <cell r="E744" t="str">
            <v>28026</v>
          </cell>
          <cell r="F744" t="str">
            <v>Cabarrus</v>
          </cell>
          <cell r="G744">
            <v>150</v>
          </cell>
        </row>
        <row r="745">
          <cell r="A745" t="str">
            <v>LUCENT TECHNOLOGIES</v>
          </cell>
          <cell r="B745" t="str">
            <v>10000 Twin Lakes Parkway</v>
          </cell>
          <cell r="C745" t="str">
            <v>Charlotte</v>
          </cell>
          <cell r="D745" t="str">
            <v>NC</v>
          </cell>
          <cell r="E745" t="str">
            <v>28269</v>
          </cell>
          <cell r="F745" t="str">
            <v>Mecklenburg</v>
          </cell>
          <cell r="G745">
            <v>400</v>
          </cell>
        </row>
        <row r="746">
          <cell r="A746" t="str">
            <v>LUCKY COUNTRY MANUFACTURING</v>
          </cell>
          <cell r="B746" t="str">
            <v>3333 Finger Mill Rd</v>
          </cell>
          <cell r="C746" t="str">
            <v>Lincolnton</v>
          </cell>
          <cell r="D746" t="str">
            <v>NC</v>
          </cell>
          <cell r="E746" t="str">
            <v>28092</v>
          </cell>
          <cell r="F746" t="str">
            <v>Lincoln</v>
          </cell>
          <cell r="G746">
            <v>100</v>
          </cell>
        </row>
        <row r="747">
          <cell r="A747" t="str">
            <v>LUTHERAN HOME - ALBEMARLE</v>
          </cell>
          <cell r="B747" t="str">
            <v>PO Box 308</v>
          </cell>
          <cell r="C747" t="str">
            <v>Albemarle</v>
          </cell>
          <cell r="D747" t="str">
            <v>NC</v>
          </cell>
          <cell r="E747" t="str">
            <v>28002</v>
          </cell>
          <cell r="F747" t="str">
            <v>Stanly</v>
          </cell>
          <cell r="G747">
            <v>125</v>
          </cell>
        </row>
        <row r="748">
          <cell r="A748" t="str">
            <v>MACK MOLDING CO</v>
          </cell>
          <cell r="B748" t="str">
            <v>149 Water Tank Rd</v>
          </cell>
          <cell r="C748" t="str">
            <v>Statesville</v>
          </cell>
          <cell r="D748" t="str">
            <v>NC</v>
          </cell>
          <cell r="E748" t="str">
            <v>28677</v>
          </cell>
          <cell r="F748" t="str">
            <v>Iredell</v>
          </cell>
          <cell r="G748">
            <v>200</v>
          </cell>
        </row>
        <row r="749">
          <cell r="A749" t="str">
            <v>MACK TRUCK SALES OF CHARLOTTE INC</v>
          </cell>
          <cell r="B749" t="str">
            <v>3609 Trailer Dr</v>
          </cell>
          <cell r="C749" t="str">
            <v>Charlotte</v>
          </cell>
          <cell r="D749" t="str">
            <v>NC</v>
          </cell>
          <cell r="E749" t="str">
            <v>28269</v>
          </cell>
          <cell r="F749" t="str">
            <v>Mecklenburg</v>
          </cell>
          <cell r="G749">
            <v>100</v>
          </cell>
        </row>
        <row r="750">
          <cell r="A750" t="str">
            <v>MACLEOD CONSTRUCTION INC</v>
          </cell>
          <cell r="B750" t="str">
            <v>PO Box 320</v>
          </cell>
          <cell r="C750" t="str">
            <v>Denver</v>
          </cell>
          <cell r="D750" t="str">
            <v>NC</v>
          </cell>
          <cell r="E750" t="str">
            <v>28037</v>
          </cell>
          <cell r="F750" t="str">
            <v>Lincoln</v>
          </cell>
          <cell r="G750">
            <v>180</v>
          </cell>
        </row>
        <row r="751">
          <cell r="A751" t="str">
            <v>MACTEC ENGINEERING &amp; CONSULTING INC</v>
          </cell>
          <cell r="B751" t="str">
            <v>2801 Yorkmont Rd, Suite 100</v>
          </cell>
          <cell r="C751" t="str">
            <v>Charlotte</v>
          </cell>
          <cell r="D751" t="str">
            <v>NC</v>
          </cell>
          <cell r="E751" t="str">
            <v>28208</v>
          </cell>
          <cell r="F751" t="str">
            <v>Mecklenburg</v>
          </cell>
          <cell r="G751">
            <v>100</v>
          </cell>
        </row>
        <row r="752">
          <cell r="A752" t="str">
            <v>MACY'S</v>
          </cell>
          <cell r="B752" t="str">
            <v>4400 Sharon Rd</v>
          </cell>
          <cell r="C752" t="str">
            <v>Charlotte</v>
          </cell>
          <cell r="D752" t="str">
            <v>NC</v>
          </cell>
          <cell r="E752" t="str">
            <v>28211</v>
          </cell>
          <cell r="F752" t="str">
            <v>Regional</v>
          </cell>
          <cell r="G752">
            <v>300</v>
          </cell>
        </row>
        <row r="753">
          <cell r="A753" t="str">
            <v>MAERSK COMPANIES</v>
          </cell>
          <cell r="B753" t="str">
            <v>6000 Carnegie Blvd</v>
          </cell>
          <cell r="C753" t="str">
            <v>Charlotte</v>
          </cell>
          <cell r="D753" t="str">
            <v>NC</v>
          </cell>
          <cell r="E753" t="str">
            <v>28209</v>
          </cell>
          <cell r="F753" t="str">
            <v>Regional</v>
          </cell>
          <cell r="G753">
            <v>1000</v>
          </cell>
        </row>
        <row r="754">
          <cell r="A754" t="str">
            <v>MAGNOLIA GARDENS EXTENDED CARE COMMUNITY</v>
          </cell>
          <cell r="B754" t="str">
            <v>PO Box 5</v>
          </cell>
          <cell r="C754" t="str">
            <v>Spencer</v>
          </cell>
          <cell r="D754" t="str">
            <v>NC</v>
          </cell>
          <cell r="E754" t="str">
            <v>28159</v>
          </cell>
          <cell r="F754" t="str">
            <v>Rowan</v>
          </cell>
          <cell r="G754">
            <v>180</v>
          </cell>
        </row>
        <row r="755">
          <cell r="A755" t="str">
            <v>MANN TRAVEL &amp; CRUISES</v>
          </cell>
          <cell r="B755" t="str">
            <v>4400 Park Rd</v>
          </cell>
          <cell r="C755" t="str">
            <v>Charlotte</v>
          </cell>
          <cell r="D755" t="str">
            <v>NC</v>
          </cell>
          <cell r="E755" t="str">
            <v>28209</v>
          </cell>
          <cell r="F755" t="str">
            <v>Mecklenburg</v>
          </cell>
          <cell r="G755">
            <v>125</v>
          </cell>
        </row>
        <row r="756">
          <cell r="A756" t="str">
            <v>MARBURGER DODGE DEALERSHIP</v>
          </cell>
          <cell r="B756" t="str">
            <v>287 Concord Pkwy N</v>
          </cell>
          <cell r="C756" t="str">
            <v>Concord</v>
          </cell>
          <cell r="D756" t="str">
            <v>NC</v>
          </cell>
          <cell r="E756" t="str">
            <v>28027</v>
          </cell>
          <cell r="F756" t="str">
            <v>Cabarrus</v>
          </cell>
          <cell r="G756">
            <v>100</v>
          </cell>
        </row>
        <row r="757">
          <cell r="A757" t="str">
            <v>MAR-MAC PROTECTIVE APPAREL</v>
          </cell>
          <cell r="B757" t="str">
            <v>PO Box 278</v>
          </cell>
          <cell r="C757" t="str">
            <v>McBee</v>
          </cell>
          <cell r="D757" t="str">
            <v>SC</v>
          </cell>
          <cell r="E757" t="str">
            <v>29101</v>
          </cell>
          <cell r="F757" t="str">
            <v>Chesterfield</v>
          </cell>
          <cell r="G757">
            <v>350</v>
          </cell>
        </row>
        <row r="758">
          <cell r="A758" t="str">
            <v>MARRIOTT INTERNATIONAL</v>
          </cell>
          <cell r="B758" t="str">
            <v>One Marriott Dr</v>
          </cell>
          <cell r="C758" t="str">
            <v>Washington</v>
          </cell>
          <cell r="D758" t="str">
            <v>DC</v>
          </cell>
          <cell r="E758" t="str">
            <v>20058</v>
          </cell>
          <cell r="F758" t="str">
            <v>Regional</v>
          </cell>
          <cell r="G758">
            <v>2475</v>
          </cell>
        </row>
        <row r="759">
          <cell r="A759" t="str">
            <v>MARSH USA INC</v>
          </cell>
          <cell r="B759" t="str">
            <v>100 N Tryon St, Suite 3200</v>
          </cell>
          <cell r="C759" t="str">
            <v>Charlotte</v>
          </cell>
          <cell r="D759" t="str">
            <v>NC</v>
          </cell>
          <cell r="E759" t="str">
            <v>28202</v>
          </cell>
          <cell r="F759" t="str">
            <v>Mecklenburg</v>
          </cell>
          <cell r="G759">
            <v>130</v>
          </cell>
        </row>
        <row r="760">
          <cell r="A760" t="str">
            <v>MARSHALL AIR SYSTEMS INC</v>
          </cell>
          <cell r="B760" t="str">
            <v>419 Peachtree Dr, Suite S</v>
          </cell>
          <cell r="C760" t="str">
            <v>Charlotte</v>
          </cell>
          <cell r="D760" t="str">
            <v>NC</v>
          </cell>
          <cell r="E760" t="str">
            <v>28217</v>
          </cell>
          <cell r="F760" t="str">
            <v>Mecklenburg</v>
          </cell>
          <cell r="G760">
            <v>100</v>
          </cell>
        </row>
        <row r="761">
          <cell r="A761" t="str">
            <v>MASONITE DOOR CORP</v>
          </cell>
          <cell r="B761" t="str">
            <v>7300 Reames Rd</v>
          </cell>
          <cell r="C761" t="str">
            <v>Charlotte</v>
          </cell>
          <cell r="D761" t="str">
            <v>NC</v>
          </cell>
          <cell r="E761" t="str">
            <v>28216</v>
          </cell>
          <cell r="F761" t="str">
            <v>Mecklenburg</v>
          </cell>
          <cell r="G761">
            <v>250</v>
          </cell>
        </row>
        <row r="762">
          <cell r="A762" t="str">
            <v>MASONRY REINFORCING</v>
          </cell>
          <cell r="B762" t="str">
            <v>PO Box 240988</v>
          </cell>
          <cell r="C762" t="str">
            <v>Charlotte</v>
          </cell>
          <cell r="D762" t="str">
            <v>NC</v>
          </cell>
          <cell r="E762" t="str">
            <v>28224</v>
          </cell>
          <cell r="F762" t="str">
            <v>Mecklenburg</v>
          </cell>
          <cell r="G762">
            <v>180</v>
          </cell>
        </row>
        <row r="763">
          <cell r="A763" t="str">
            <v>MASTEC NORTH AMERICA INC</v>
          </cell>
          <cell r="B763" t="str">
            <v>225 Manley St</v>
          </cell>
          <cell r="C763" t="str">
            <v>Charlotte</v>
          </cell>
          <cell r="D763" t="str">
            <v>NC</v>
          </cell>
          <cell r="E763" t="str">
            <v>28216</v>
          </cell>
          <cell r="F763" t="str">
            <v>Regional</v>
          </cell>
          <cell r="G763">
            <v>725</v>
          </cell>
        </row>
        <row r="764">
          <cell r="A764" t="str">
            <v>MASTERPIECE HOUSING</v>
          </cell>
          <cell r="B764" t="str">
            <v>2000 Sterling Dr</v>
          </cell>
          <cell r="C764" t="str">
            <v>Albemarle</v>
          </cell>
          <cell r="D764" t="str">
            <v>NC</v>
          </cell>
          <cell r="E764" t="str">
            <v>28001</v>
          </cell>
          <cell r="F764" t="str">
            <v>Stanly</v>
          </cell>
          <cell r="G764">
            <v>200</v>
          </cell>
        </row>
        <row r="765">
          <cell r="A765" t="str">
            <v>MATHERS &amp; ASSOCIATES REALTY</v>
          </cell>
          <cell r="B765" t="str">
            <v>6701 Carmel Rd, Suite 100</v>
          </cell>
          <cell r="C765" t="str">
            <v>Charlotte</v>
          </cell>
          <cell r="D765" t="str">
            <v>NC</v>
          </cell>
          <cell r="E765" t="str">
            <v>28226</v>
          </cell>
          <cell r="F765" t="str">
            <v>Mecklenburg</v>
          </cell>
          <cell r="G765">
            <v>132</v>
          </cell>
        </row>
        <row r="766">
          <cell r="A766" t="str">
            <v>MATTHEWS CONSTRUCTION CO INC</v>
          </cell>
          <cell r="B766" t="str">
            <v>210 First Ave S</v>
          </cell>
          <cell r="C766" t="str">
            <v>Conover</v>
          </cell>
          <cell r="D766" t="str">
            <v>NC</v>
          </cell>
          <cell r="E766" t="str">
            <v>28613</v>
          </cell>
          <cell r="F766" t="str">
            <v>Catawba</v>
          </cell>
          <cell r="G766">
            <v>135</v>
          </cell>
        </row>
        <row r="767">
          <cell r="A767" t="str">
            <v>MAXON FURNITURE INC</v>
          </cell>
          <cell r="B767" t="str">
            <v>520 Grace Church Rd</v>
          </cell>
          <cell r="C767" t="str">
            <v>Salisbury</v>
          </cell>
          <cell r="D767" t="str">
            <v>NC</v>
          </cell>
          <cell r="E767" t="str">
            <v>28147</v>
          </cell>
          <cell r="F767" t="str">
            <v>Rowan</v>
          </cell>
          <cell r="G767">
            <v>150</v>
          </cell>
        </row>
        <row r="768">
          <cell r="A768" t="str">
            <v>MAYFLOWER VEHICLE SYSTEMS INC</v>
          </cell>
          <cell r="B768" t="str">
            <v>629 S Battleground Ave</v>
          </cell>
          <cell r="C768" t="str">
            <v>Kings Mountain</v>
          </cell>
          <cell r="D768" t="str">
            <v>NC</v>
          </cell>
          <cell r="E768" t="str">
            <v>28086</v>
          </cell>
          <cell r="F768" t="str">
            <v>Cleveland</v>
          </cell>
          <cell r="G768">
            <v>270</v>
          </cell>
        </row>
        <row r="769">
          <cell r="A769" t="str">
            <v>MBM</v>
          </cell>
          <cell r="B769" t="str">
            <v>380 Circle M Dr</v>
          </cell>
          <cell r="C769" t="str">
            <v>Salisbury</v>
          </cell>
          <cell r="D769" t="str">
            <v>NC</v>
          </cell>
          <cell r="E769" t="str">
            <v>28144</v>
          </cell>
          <cell r="F769" t="str">
            <v>Rowan</v>
          </cell>
          <cell r="G769">
            <v>100</v>
          </cell>
        </row>
        <row r="770">
          <cell r="A770" t="str">
            <v>MCCARTER ELECTRICAL CO</v>
          </cell>
          <cell r="B770" t="str">
            <v>1710 Morgan Mill Rd</v>
          </cell>
          <cell r="C770" t="str">
            <v>Monroe</v>
          </cell>
          <cell r="D770" t="str">
            <v>NC</v>
          </cell>
          <cell r="E770" t="str">
            <v>28110</v>
          </cell>
          <cell r="F770" t="str">
            <v>Union</v>
          </cell>
          <cell r="G770">
            <v>225</v>
          </cell>
        </row>
        <row r="771">
          <cell r="A771" t="str">
            <v>MCCLANCY SEASONINGS CO</v>
          </cell>
          <cell r="B771" t="str">
            <v>1 Spice Rd</v>
          </cell>
          <cell r="C771" t="str">
            <v>Fort Mill</v>
          </cell>
          <cell r="D771" t="str">
            <v>SC</v>
          </cell>
          <cell r="E771" t="str">
            <v>29715</v>
          </cell>
          <cell r="F771" t="str">
            <v>York</v>
          </cell>
          <cell r="G771">
            <v>120</v>
          </cell>
        </row>
        <row r="772">
          <cell r="A772" t="str">
            <v>MCCORMICK &amp; SCHMICK'S</v>
          </cell>
          <cell r="B772" t="str">
            <v>200 S Tryon St, Suite 130</v>
          </cell>
          <cell r="C772" t="str">
            <v>Charlotte</v>
          </cell>
          <cell r="D772" t="str">
            <v>NC</v>
          </cell>
          <cell r="E772" t="str">
            <v>28202</v>
          </cell>
          <cell r="F772" t="str">
            <v>Regional</v>
          </cell>
          <cell r="G772">
            <v>250</v>
          </cell>
        </row>
        <row r="773">
          <cell r="A773" t="str">
            <v>MCCREARY MODERN INC</v>
          </cell>
          <cell r="B773" t="str">
            <v>PO Box 130</v>
          </cell>
          <cell r="C773" t="str">
            <v>Newton</v>
          </cell>
          <cell r="D773" t="str">
            <v>NC</v>
          </cell>
          <cell r="E773" t="str">
            <v>28658</v>
          </cell>
          <cell r="F773" t="str">
            <v>Regional</v>
          </cell>
          <cell r="G773">
            <v>750</v>
          </cell>
        </row>
        <row r="774">
          <cell r="A774" t="str">
            <v>MCDONALD'S CORP</v>
          </cell>
          <cell r="B774" t="str">
            <v>3200 Beachleaf Dr, Suite 300</v>
          </cell>
          <cell r="C774" t="str">
            <v>Raleigh</v>
          </cell>
          <cell r="D774" t="str">
            <v>NC</v>
          </cell>
          <cell r="E774" t="str">
            <v>27604</v>
          </cell>
          <cell r="F774" t="str">
            <v>Regional</v>
          </cell>
          <cell r="G774">
            <v>1470</v>
          </cell>
        </row>
        <row r="775">
          <cell r="A775" t="str">
            <v>MCGEE BROTHERS CO INC</v>
          </cell>
          <cell r="B775" t="str">
            <v>4608 Carriker Rd</v>
          </cell>
          <cell r="C775" t="str">
            <v>Monroe</v>
          </cell>
          <cell r="D775" t="str">
            <v>NC</v>
          </cell>
          <cell r="E775" t="str">
            <v>28110</v>
          </cell>
          <cell r="F775" t="str">
            <v>Union</v>
          </cell>
          <cell r="G775">
            <v>1000</v>
          </cell>
        </row>
        <row r="776">
          <cell r="A776" t="str">
            <v>MCGUIRE WOODS LLP</v>
          </cell>
          <cell r="B776" t="str">
            <v>100 N Tryon St, Suite 2900</v>
          </cell>
          <cell r="C776" t="str">
            <v>Charlotte</v>
          </cell>
          <cell r="D776" t="str">
            <v>NC</v>
          </cell>
          <cell r="E776" t="str">
            <v>28202</v>
          </cell>
          <cell r="F776" t="str">
            <v>Mecklenburg</v>
          </cell>
          <cell r="G776">
            <v>100</v>
          </cell>
        </row>
        <row r="777">
          <cell r="A777" t="str">
            <v>MCKENZIE TAXIDERMY SUPPLY INC</v>
          </cell>
          <cell r="B777" t="str">
            <v>PO Box 480</v>
          </cell>
          <cell r="C777" t="str">
            <v>Granite Quarry</v>
          </cell>
          <cell r="D777" t="str">
            <v>NC</v>
          </cell>
          <cell r="E777" t="str">
            <v>28072</v>
          </cell>
          <cell r="F777" t="str">
            <v>Rowan</v>
          </cell>
          <cell r="G777">
            <v>175</v>
          </cell>
        </row>
        <row r="778">
          <cell r="A778" t="str">
            <v>MCKESSON</v>
          </cell>
          <cell r="B778" t="str">
            <v>10735 David Taylor Dr</v>
          </cell>
          <cell r="C778" t="str">
            <v>Charlotte</v>
          </cell>
          <cell r="D778" t="str">
            <v>NC</v>
          </cell>
          <cell r="E778" t="str">
            <v>28262</v>
          </cell>
          <cell r="F778" t="str">
            <v>Mecklenburg</v>
          </cell>
          <cell r="G778">
            <v>175</v>
          </cell>
        </row>
        <row r="779">
          <cell r="A779" t="str">
            <v>MCKESSON MEDICAL-SURGICAL INC</v>
          </cell>
          <cell r="B779" t="str">
            <v>2121 Distribution Ctr Dr, Suite E</v>
          </cell>
          <cell r="C779" t="str">
            <v>Charlotte</v>
          </cell>
          <cell r="D779" t="str">
            <v>NC</v>
          </cell>
          <cell r="E779" t="str">
            <v>28269</v>
          </cell>
          <cell r="F779" t="str">
            <v>Mecklenburg</v>
          </cell>
          <cell r="G779">
            <v>100</v>
          </cell>
        </row>
        <row r="780">
          <cell r="A780" t="str">
            <v>MCKESSON PACKAGING SERVICE</v>
          </cell>
          <cell r="B780" t="str">
            <v>7101 Weddington Rd Ext</v>
          </cell>
          <cell r="C780" t="str">
            <v>Concord</v>
          </cell>
          <cell r="D780" t="str">
            <v>NC</v>
          </cell>
          <cell r="E780" t="str">
            <v>28027</v>
          </cell>
          <cell r="F780" t="str">
            <v>Cabarrus</v>
          </cell>
          <cell r="G780">
            <v>100</v>
          </cell>
        </row>
        <row r="781">
          <cell r="A781" t="str">
            <v>MCLANE FOODSERVICE</v>
          </cell>
          <cell r="B781" t="str">
            <v>PO Box 5148</v>
          </cell>
          <cell r="C781" t="str">
            <v>Concord</v>
          </cell>
          <cell r="D781" t="str">
            <v>NC</v>
          </cell>
          <cell r="E781" t="str">
            <v>28027</v>
          </cell>
          <cell r="F781" t="str">
            <v>Cabarrus</v>
          </cell>
          <cell r="G781">
            <v>150</v>
          </cell>
        </row>
        <row r="782">
          <cell r="A782" t="str">
            <v>MCLEOD ADDICTIVE DISEASE CENTER</v>
          </cell>
          <cell r="B782" t="str">
            <v>145 Remount Rd</v>
          </cell>
          <cell r="C782" t="str">
            <v>Charlotte</v>
          </cell>
          <cell r="D782" t="str">
            <v>NC</v>
          </cell>
          <cell r="E782" t="str">
            <v>28203</v>
          </cell>
          <cell r="F782" t="str">
            <v>Mecklenburg</v>
          </cell>
          <cell r="G782">
            <v>200</v>
          </cell>
        </row>
        <row r="783">
          <cell r="A783" t="str">
            <v>MCLEOD FARMS</v>
          </cell>
          <cell r="B783" t="str">
            <v>PO Box 449</v>
          </cell>
          <cell r="C783" t="str">
            <v>McBee</v>
          </cell>
          <cell r="D783" t="str">
            <v>SC</v>
          </cell>
          <cell r="E783" t="str">
            <v>29101</v>
          </cell>
          <cell r="F783" t="str">
            <v>Chesterfield</v>
          </cell>
          <cell r="G783">
            <v>250</v>
          </cell>
        </row>
        <row r="784">
          <cell r="A784" t="str">
            <v>MCMURRAY FABRICS INC</v>
          </cell>
          <cell r="B784" t="str">
            <v>1140 N Flint St</v>
          </cell>
          <cell r="C784" t="str">
            <v>Lincolnton</v>
          </cell>
          <cell r="D784" t="str">
            <v>NC</v>
          </cell>
          <cell r="E784" t="str">
            <v>28092</v>
          </cell>
          <cell r="F784" t="str">
            <v>Lincoln</v>
          </cell>
          <cell r="G784">
            <v>250</v>
          </cell>
        </row>
        <row r="785">
          <cell r="A785" t="str">
            <v>MCWHIRTER GRADING CO</v>
          </cell>
          <cell r="B785" t="str">
            <v>PO Box 23510</v>
          </cell>
          <cell r="C785" t="str">
            <v>Charlotte</v>
          </cell>
          <cell r="D785" t="str">
            <v>NC</v>
          </cell>
          <cell r="E785" t="str">
            <v>28227</v>
          </cell>
          <cell r="F785" t="str">
            <v>Mecklenburg</v>
          </cell>
          <cell r="G785">
            <v>100</v>
          </cell>
        </row>
        <row r="786">
          <cell r="A786" t="str">
            <v>MECHANICAL CONTRACTORS INC</v>
          </cell>
          <cell r="B786" t="str">
            <v>PO Box 562357</v>
          </cell>
          <cell r="C786" t="str">
            <v>Charlotte</v>
          </cell>
          <cell r="D786" t="str">
            <v>NC</v>
          </cell>
          <cell r="E786" t="str">
            <v>28256</v>
          </cell>
          <cell r="F786" t="str">
            <v>Mecklenburg</v>
          </cell>
          <cell r="G786">
            <v>100</v>
          </cell>
        </row>
        <row r="787">
          <cell r="A787" t="str">
            <v>MECHANICAL SYSTEMS &amp; SERVICES INC</v>
          </cell>
          <cell r="B787" t="str">
            <v>1001 Tuckaseegee Rd</v>
          </cell>
          <cell r="C787" t="str">
            <v>Charlotte</v>
          </cell>
          <cell r="D787" t="str">
            <v>NC</v>
          </cell>
          <cell r="E787" t="str">
            <v>28208</v>
          </cell>
          <cell r="F787" t="str">
            <v>Mecklenburg</v>
          </cell>
          <cell r="G787">
            <v>125</v>
          </cell>
        </row>
        <row r="788">
          <cell r="A788" t="str">
            <v>MECKLENBURG COUNTY</v>
          </cell>
          <cell r="B788" t="str">
            <v>600 E Fourth St, 11th Floor</v>
          </cell>
          <cell r="C788" t="str">
            <v>Charlotte</v>
          </cell>
          <cell r="D788" t="str">
            <v>NC</v>
          </cell>
          <cell r="E788" t="str">
            <v>28202</v>
          </cell>
          <cell r="F788" t="str">
            <v>Mecklenburg</v>
          </cell>
          <cell r="G788">
            <v>4700</v>
          </cell>
        </row>
        <row r="789">
          <cell r="A789" t="str">
            <v>MECKLENBURG COUNTY ALCOHOL BEVERAGE CONTROL BOARD</v>
          </cell>
          <cell r="B789" t="str">
            <v>3333 N Tryon St</v>
          </cell>
          <cell r="C789" t="str">
            <v>Charlotte</v>
          </cell>
          <cell r="D789" t="str">
            <v>NC</v>
          </cell>
          <cell r="E789" t="str">
            <v>28206</v>
          </cell>
          <cell r="F789" t="str">
            <v>Mecklenburg</v>
          </cell>
          <cell r="G789">
            <v>190</v>
          </cell>
        </row>
        <row r="790">
          <cell r="A790" t="str">
            <v>MECKLENBURG EMS AGENCY</v>
          </cell>
          <cell r="B790" t="str">
            <v>4525 Statesville Rd</v>
          </cell>
          <cell r="C790" t="str">
            <v>Charlotte</v>
          </cell>
          <cell r="D790" t="str">
            <v>NC</v>
          </cell>
          <cell r="E790" t="str">
            <v>28269</v>
          </cell>
          <cell r="F790" t="str">
            <v>Mecklenburg</v>
          </cell>
          <cell r="G790">
            <v>490</v>
          </cell>
        </row>
        <row r="791">
          <cell r="A791" t="str">
            <v>MECKLENBURG HEALTH CARE CENTER</v>
          </cell>
          <cell r="B791" t="str">
            <v>2415 Sandy Porter Rd</v>
          </cell>
          <cell r="C791" t="str">
            <v>Charlotte</v>
          </cell>
          <cell r="D791" t="str">
            <v>NC</v>
          </cell>
          <cell r="E791" t="str">
            <v>28273</v>
          </cell>
          <cell r="F791" t="str">
            <v>Mecklenburg</v>
          </cell>
          <cell r="G791">
            <v>150</v>
          </cell>
        </row>
        <row r="792">
          <cell r="A792" t="str">
            <v>MECKLENBURG INDUSTRIAL MAINTENANCE</v>
          </cell>
          <cell r="B792" t="str">
            <v>PO Box 410665</v>
          </cell>
          <cell r="C792" t="str">
            <v>Charlotte</v>
          </cell>
          <cell r="D792" t="str">
            <v>NC</v>
          </cell>
          <cell r="E792" t="str">
            <v>28241</v>
          </cell>
          <cell r="F792" t="str">
            <v>Mecklenburg</v>
          </cell>
          <cell r="G792">
            <v>100</v>
          </cell>
        </row>
        <row r="793">
          <cell r="A793" t="str">
            <v>MEDCATH INC</v>
          </cell>
          <cell r="B793" t="str">
            <v>10720 Sike Pl, Suite 300</v>
          </cell>
          <cell r="C793" t="str">
            <v>Charlotte</v>
          </cell>
          <cell r="D793" t="str">
            <v>NC</v>
          </cell>
          <cell r="E793" t="str">
            <v>28277</v>
          </cell>
          <cell r="F793" t="str">
            <v>Mecklenburg</v>
          </cell>
          <cell r="G793">
            <v>125</v>
          </cell>
        </row>
        <row r="794">
          <cell r="A794" t="str">
            <v>MEDCLAIM INC</v>
          </cell>
          <cell r="B794" t="str">
            <v>5835 Executive Center Dr, Suite 200</v>
          </cell>
          <cell r="C794" t="str">
            <v>Charlotte</v>
          </cell>
          <cell r="D794" t="str">
            <v>NC</v>
          </cell>
          <cell r="E794" t="str">
            <v>28212</v>
          </cell>
          <cell r="F794" t="str">
            <v>Mecklenburg</v>
          </cell>
          <cell r="G794">
            <v>150</v>
          </cell>
        </row>
        <row r="795">
          <cell r="A795" t="str">
            <v>MEDCO HEALTH SOLUTIONS INC</v>
          </cell>
          <cell r="B795" t="str">
            <v>100 Parsons Pond Dr</v>
          </cell>
          <cell r="C795" t="str">
            <v>Franklin Lakes</v>
          </cell>
          <cell r="D795" t="str">
            <v>NJ</v>
          </cell>
          <cell r="E795" t="str">
            <v>07417</v>
          </cell>
          <cell r="F795" t="str">
            <v>Mecklenburg</v>
          </cell>
          <cell r="G795">
            <v>150</v>
          </cell>
        </row>
        <row r="796">
          <cell r="A796" t="str">
            <v>MEDIA-EVOLVED LLC</v>
          </cell>
          <cell r="B796" t="str">
            <v>3205 Freedom Dr, Suite 51</v>
          </cell>
          <cell r="C796" t="str">
            <v>Charlotte</v>
          </cell>
          <cell r="D796" t="str">
            <v>NC</v>
          </cell>
          <cell r="E796" t="str">
            <v>28208</v>
          </cell>
          <cell r="F796" t="str">
            <v>Mecklenburg</v>
          </cell>
          <cell r="G796">
            <v>165</v>
          </cell>
        </row>
        <row r="797">
          <cell r="A797" t="str">
            <v>MEDICAL SPECIALTIES MANUFACTURING</v>
          </cell>
          <cell r="B797" t="str">
            <v>PO Box 977</v>
          </cell>
          <cell r="C797" t="str">
            <v>Wadesboro</v>
          </cell>
          <cell r="D797" t="str">
            <v>NC</v>
          </cell>
          <cell r="E797" t="str">
            <v>28170</v>
          </cell>
          <cell r="F797" t="str">
            <v>Anson</v>
          </cell>
          <cell r="G797">
            <v>110</v>
          </cell>
        </row>
        <row r="798">
          <cell r="A798" t="str">
            <v>MEGA FORCE STAFFING</v>
          </cell>
          <cell r="B798" t="str">
            <v>725 Cherry Rd, Suite 2686</v>
          </cell>
          <cell r="C798" t="str">
            <v>Rock Hill</v>
          </cell>
          <cell r="D798" t="str">
            <v>SC</v>
          </cell>
          <cell r="E798" t="str">
            <v>29730</v>
          </cell>
          <cell r="F798" t="str">
            <v>Regional</v>
          </cell>
          <cell r="G798">
            <v>150</v>
          </cell>
        </row>
        <row r="799">
          <cell r="A799" t="str">
            <v>MEINEKE CAR CARE CENTERS INC</v>
          </cell>
          <cell r="B799" t="str">
            <v>128 S Tryon St, Suite 900</v>
          </cell>
          <cell r="C799" t="str">
            <v>Charlotte</v>
          </cell>
          <cell r="D799" t="str">
            <v>NC</v>
          </cell>
          <cell r="E799" t="str">
            <v>28202</v>
          </cell>
          <cell r="F799" t="str">
            <v>Regional</v>
          </cell>
          <cell r="G799">
            <v>190</v>
          </cell>
        </row>
        <row r="800">
          <cell r="A800" t="str">
            <v>MERCHANTS METALS</v>
          </cell>
          <cell r="B800" t="str">
            <v>PO Box 949</v>
          </cell>
          <cell r="C800" t="str">
            <v>Statesville</v>
          </cell>
          <cell r="D800" t="str">
            <v>NC</v>
          </cell>
          <cell r="E800" t="str">
            <v>28687</v>
          </cell>
          <cell r="F800" t="str">
            <v>Iredell</v>
          </cell>
          <cell r="G800">
            <v>150</v>
          </cell>
        </row>
        <row r="801">
          <cell r="A801" t="str">
            <v>MERGENT INC</v>
          </cell>
          <cell r="B801" t="str">
            <v>5250 77 Center Dr, Suite 150</v>
          </cell>
          <cell r="C801" t="str">
            <v>Charlotte</v>
          </cell>
          <cell r="D801" t="str">
            <v>NC</v>
          </cell>
          <cell r="E801" t="str">
            <v>28217</v>
          </cell>
          <cell r="F801" t="str">
            <v>Mecklenburg</v>
          </cell>
          <cell r="G801">
            <v>170</v>
          </cell>
        </row>
        <row r="802">
          <cell r="A802" t="str">
            <v>MERIDIAN AUTOMOTIVE SYSTEMS</v>
          </cell>
          <cell r="B802" t="str">
            <v>6701 Statesville Blvd</v>
          </cell>
          <cell r="C802" t="str">
            <v>Salisbury</v>
          </cell>
          <cell r="D802" t="str">
            <v>NC</v>
          </cell>
          <cell r="E802" t="str">
            <v>28147</v>
          </cell>
          <cell r="F802" t="str">
            <v>Rowan</v>
          </cell>
          <cell r="G802">
            <v>434</v>
          </cell>
        </row>
        <row r="803">
          <cell r="A803" t="str">
            <v>MERIDIAN SPECIALTY YARNS</v>
          </cell>
          <cell r="B803" t="str">
            <v>40 Rex Ave</v>
          </cell>
          <cell r="C803" t="str">
            <v>Gastonia</v>
          </cell>
          <cell r="D803" t="str">
            <v>NC</v>
          </cell>
          <cell r="E803" t="str">
            <v>28054</v>
          </cell>
          <cell r="F803" t="str">
            <v>Gaston</v>
          </cell>
          <cell r="G803">
            <v>100</v>
          </cell>
        </row>
        <row r="804">
          <cell r="A804" t="str">
            <v>MERRILL LYNCH</v>
          </cell>
          <cell r="B804" t="str">
            <v>100 N Tryon St, Suite 3600</v>
          </cell>
          <cell r="C804" t="str">
            <v>Charlotte</v>
          </cell>
          <cell r="D804" t="str">
            <v>NC</v>
          </cell>
          <cell r="E804" t="str">
            <v>28202</v>
          </cell>
          <cell r="F804" t="str">
            <v>Mecklenburg</v>
          </cell>
          <cell r="G804">
            <v>100</v>
          </cell>
        </row>
        <row r="805">
          <cell r="A805" t="str">
            <v>MET LIFE AUTO &amp; HOME</v>
          </cell>
          <cell r="B805" t="str">
            <v>PO Box 410300</v>
          </cell>
          <cell r="C805" t="str">
            <v>Charlotte</v>
          </cell>
          <cell r="D805" t="str">
            <v>NC</v>
          </cell>
          <cell r="E805" t="str">
            <v>28241</v>
          </cell>
          <cell r="F805" t="str">
            <v>Mecklenburg</v>
          </cell>
          <cell r="G805">
            <v>190</v>
          </cell>
        </row>
        <row r="806">
          <cell r="A806" t="str">
            <v>METALS AMERICA INC</v>
          </cell>
          <cell r="B806" t="str">
            <v>135 Old Boiling Springs Rd</v>
          </cell>
          <cell r="C806" t="str">
            <v>Shelby</v>
          </cell>
          <cell r="D806" t="str">
            <v>NC</v>
          </cell>
          <cell r="E806" t="str">
            <v>28152</v>
          </cell>
          <cell r="F806" t="str">
            <v>Cleveland</v>
          </cell>
          <cell r="G806">
            <v>100</v>
          </cell>
        </row>
        <row r="807">
          <cell r="A807" t="str">
            <v>METRO ONE TELECOMMUNICATIONS INC</v>
          </cell>
          <cell r="B807" t="str">
            <v>4948F Airport Center Pkwy</v>
          </cell>
          <cell r="C807" t="str">
            <v>Charlotte</v>
          </cell>
          <cell r="D807" t="str">
            <v>NC</v>
          </cell>
          <cell r="E807" t="str">
            <v>28208</v>
          </cell>
          <cell r="F807" t="str">
            <v>Mecklenburg</v>
          </cell>
          <cell r="G807">
            <v>140</v>
          </cell>
        </row>
        <row r="808">
          <cell r="A808" t="str">
            <v>METROLINA GREENHOUSES INC</v>
          </cell>
          <cell r="B808" t="str">
            <v>16400 Huntersville-Concord Rd</v>
          </cell>
          <cell r="C808" t="str">
            <v>Huntersville</v>
          </cell>
          <cell r="D808" t="str">
            <v>NC</v>
          </cell>
          <cell r="E808" t="str">
            <v>28078</v>
          </cell>
          <cell r="F808" t="str">
            <v>Mecklenburg</v>
          </cell>
          <cell r="G808">
            <v>500</v>
          </cell>
        </row>
        <row r="809">
          <cell r="A809" t="str">
            <v>METROLINA KIDNEY CENTER OF CHARLOTTE</v>
          </cell>
          <cell r="B809" t="str">
            <v>928 Baxter St</v>
          </cell>
          <cell r="C809" t="str">
            <v>Charlotte</v>
          </cell>
          <cell r="D809" t="str">
            <v>NC</v>
          </cell>
          <cell r="E809" t="str">
            <v>28204</v>
          </cell>
          <cell r="F809" t="str">
            <v>Mecklenburg</v>
          </cell>
          <cell r="G809">
            <v>100</v>
          </cell>
        </row>
        <row r="810">
          <cell r="A810" t="str">
            <v>METROLINA LANDSCAPE CO</v>
          </cell>
          <cell r="B810" t="str">
            <v>309 Morningside Rd</v>
          </cell>
          <cell r="C810" t="str">
            <v>Charlotte</v>
          </cell>
          <cell r="D810" t="str">
            <v>NC</v>
          </cell>
          <cell r="E810" t="str">
            <v>28214</v>
          </cell>
          <cell r="F810" t="str">
            <v>Mecklenburg</v>
          </cell>
          <cell r="G810">
            <v>145</v>
          </cell>
        </row>
        <row r="811">
          <cell r="A811" t="str">
            <v>METROLINA STEEL INC</v>
          </cell>
          <cell r="B811" t="str">
            <v>PO Box 790465</v>
          </cell>
          <cell r="C811" t="str">
            <v>Charlotte</v>
          </cell>
          <cell r="D811" t="str">
            <v>NC</v>
          </cell>
          <cell r="E811" t="str">
            <v>28206</v>
          </cell>
          <cell r="F811" t="str">
            <v>Mecklenburg</v>
          </cell>
          <cell r="G811">
            <v>100</v>
          </cell>
        </row>
        <row r="812">
          <cell r="A812" t="str">
            <v>METROMONT MATERIALS LLC/CEMEX</v>
          </cell>
          <cell r="B812" t="str">
            <v>PO Box 26036</v>
          </cell>
          <cell r="C812" t="str">
            <v>Charlotte</v>
          </cell>
          <cell r="D812" t="str">
            <v>NC</v>
          </cell>
          <cell r="E812" t="str">
            <v>28221</v>
          </cell>
          <cell r="F812" t="str">
            <v>Mecklenburg</v>
          </cell>
          <cell r="G812">
            <v>200</v>
          </cell>
        </row>
        <row r="813">
          <cell r="A813" t="str">
            <v>METROMONT PRESTRESS</v>
          </cell>
          <cell r="B813" t="str">
            <v>4101 Greensboro St</v>
          </cell>
          <cell r="C813" t="str">
            <v>Charlotte</v>
          </cell>
          <cell r="D813" t="str">
            <v>NC</v>
          </cell>
          <cell r="E813" t="str">
            <v>28206</v>
          </cell>
          <cell r="F813" t="str">
            <v>Mecklenburg</v>
          </cell>
          <cell r="G813">
            <v>150</v>
          </cell>
        </row>
        <row r="814">
          <cell r="A814" t="str">
            <v>MI WINDOWS &amp; DOORS INC</v>
          </cell>
          <cell r="B814" t="str">
            <v>1735 Heilig Rd</v>
          </cell>
          <cell r="C814" t="str">
            <v>Salisbury</v>
          </cell>
          <cell r="D814" t="str">
            <v>NC</v>
          </cell>
          <cell r="E814" t="str">
            <v>28146</v>
          </cell>
          <cell r="F814" t="str">
            <v>Rowan</v>
          </cell>
          <cell r="G814">
            <v>150</v>
          </cell>
        </row>
        <row r="815">
          <cell r="A815" t="str">
            <v>MICHAEL WEINIG INC</v>
          </cell>
          <cell r="B815" t="str">
            <v>PO Box 3158</v>
          </cell>
          <cell r="C815" t="str">
            <v>Mooresville</v>
          </cell>
          <cell r="D815" t="str">
            <v>NC</v>
          </cell>
          <cell r="E815" t="str">
            <v>28117</v>
          </cell>
          <cell r="F815" t="str">
            <v>Iredell</v>
          </cell>
          <cell r="G815">
            <v>100</v>
          </cell>
        </row>
        <row r="816">
          <cell r="A816" t="str">
            <v>MICHELIN AIRCRAFT TIRE CORP</v>
          </cell>
          <cell r="B816" t="str">
            <v>40589 S Stanly School Rd</v>
          </cell>
          <cell r="C816" t="str">
            <v>Norwood</v>
          </cell>
          <cell r="D816" t="str">
            <v>NC</v>
          </cell>
          <cell r="E816" t="str">
            <v>28128</v>
          </cell>
          <cell r="F816" t="str">
            <v>Stanly</v>
          </cell>
          <cell r="G816">
            <v>365</v>
          </cell>
        </row>
        <row r="817">
          <cell r="A817" t="str">
            <v>MICROSOFT CORP</v>
          </cell>
          <cell r="B817" t="str">
            <v>8055 Microsoft Way</v>
          </cell>
          <cell r="C817" t="str">
            <v>Charlotte</v>
          </cell>
          <cell r="D817" t="str">
            <v>NC</v>
          </cell>
          <cell r="E817" t="str">
            <v>28273</v>
          </cell>
          <cell r="F817" t="str">
            <v>Mecklenburg</v>
          </cell>
          <cell r="G817">
            <v>1600</v>
          </cell>
        </row>
        <row r="818">
          <cell r="A818" t="str">
            <v>MID-CAROLINA CARDIOLOGY</v>
          </cell>
          <cell r="B818" t="str">
            <v>1718 E Fourth St, Suite 501</v>
          </cell>
          <cell r="C818" t="str">
            <v>Charlotte</v>
          </cell>
          <cell r="D818" t="str">
            <v>NC</v>
          </cell>
          <cell r="E818" t="str">
            <v>28204</v>
          </cell>
          <cell r="F818" t="str">
            <v>Mecklenburg</v>
          </cell>
          <cell r="G818">
            <v>232</v>
          </cell>
        </row>
        <row r="819">
          <cell r="A819" t="str">
            <v>MIDREX TECHNOLOGIES</v>
          </cell>
          <cell r="B819" t="str">
            <v>2725 Water Ridge Parkway, Suite 100</v>
          </cell>
          <cell r="C819" t="str">
            <v>Charlotte</v>
          </cell>
          <cell r="D819" t="str">
            <v>NC</v>
          </cell>
          <cell r="E819" t="str">
            <v>28217</v>
          </cell>
          <cell r="F819" t="str">
            <v>Mecklenburg</v>
          </cell>
          <cell r="G819">
            <v>200</v>
          </cell>
        </row>
        <row r="820">
          <cell r="A820" t="str">
            <v>MIDSTATE MILLS INC</v>
          </cell>
          <cell r="B820" t="str">
            <v>PO Box 350</v>
          </cell>
          <cell r="C820" t="str">
            <v>Newton</v>
          </cell>
          <cell r="D820" t="str">
            <v>NC</v>
          </cell>
          <cell r="E820" t="str">
            <v>28658</v>
          </cell>
          <cell r="F820" t="str">
            <v>Catawba</v>
          </cell>
          <cell r="G820">
            <v>150</v>
          </cell>
        </row>
        <row r="821">
          <cell r="A821" t="str">
            <v>MIDTOWN SUNDRIES</v>
          </cell>
          <cell r="B821" t="str">
            <v>5900 Harris Technology Blvd</v>
          </cell>
          <cell r="C821" t="str">
            <v>Charlotte</v>
          </cell>
          <cell r="D821" t="str">
            <v>NC</v>
          </cell>
          <cell r="E821" t="str">
            <v>28269</v>
          </cell>
          <cell r="F821" t="str">
            <v>Regional</v>
          </cell>
          <cell r="G821">
            <v>200</v>
          </cell>
        </row>
        <row r="822">
          <cell r="A822" t="str">
            <v>MITCHELL COMMUNITY COLLEGE</v>
          </cell>
          <cell r="B822" t="str">
            <v>500 W Broad St</v>
          </cell>
          <cell r="C822" t="str">
            <v>Statesville</v>
          </cell>
          <cell r="D822" t="str">
            <v>NC</v>
          </cell>
          <cell r="E822" t="str">
            <v>28677</v>
          </cell>
          <cell r="F822" t="str">
            <v>Iredell</v>
          </cell>
          <cell r="G822">
            <v>423</v>
          </cell>
        </row>
        <row r="823">
          <cell r="A823" t="str">
            <v>MITCHELL GOLD + BOB WILLIAMS</v>
          </cell>
          <cell r="B823" t="str">
            <v>135 One Comfortable Pl</v>
          </cell>
          <cell r="C823" t="str">
            <v>Taylorsville</v>
          </cell>
          <cell r="D823" t="str">
            <v>NC</v>
          </cell>
          <cell r="E823" t="str">
            <v>28681</v>
          </cell>
          <cell r="F823" t="str">
            <v>Alexander</v>
          </cell>
          <cell r="G823">
            <v>700</v>
          </cell>
        </row>
        <row r="824">
          <cell r="A824" t="str">
            <v>MOCARO DYEING AND FINISHING</v>
          </cell>
          <cell r="B824" t="str">
            <v>PO Box 6689</v>
          </cell>
          <cell r="C824" t="str">
            <v>Statesville</v>
          </cell>
          <cell r="D824" t="str">
            <v>NC</v>
          </cell>
          <cell r="E824" t="str">
            <v>28687</v>
          </cell>
          <cell r="F824" t="str">
            <v>Iredell</v>
          </cell>
          <cell r="G824">
            <v>100</v>
          </cell>
        </row>
        <row r="825">
          <cell r="A825" t="str">
            <v>MODERN SALON INC</v>
          </cell>
          <cell r="B825" t="str">
            <v>201 W Morehead St, Suite 400</v>
          </cell>
          <cell r="C825" t="str">
            <v>Charlotte</v>
          </cell>
          <cell r="D825" t="str">
            <v>NC</v>
          </cell>
          <cell r="E825" t="str">
            <v>28211</v>
          </cell>
          <cell r="F825" t="str">
            <v>Mecklenburg</v>
          </cell>
          <cell r="G825">
            <v>200</v>
          </cell>
        </row>
        <row r="826">
          <cell r="A826" t="str">
            <v>MOHICAN MILLS INC</v>
          </cell>
          <cell r="B826" t="str">
            <v>PO Box 190</v>
          </cell>
          <cell r="C826" t="str">
            <v>Lincolnton</v>
          </cell>
          <cell r="D826" t="str">
            <v>NC</v>
          </cell>
          <cell r="E826" t="str">
            <v>28093</v>
          </cell>
          <cell r="F826" t="str">
            <v>Lincoln</v>
          </cell>
          <cell r="G826">
            <v>400</v>
          </cell>
        </row>
        <row r="827">
          <cell r="A827" t="str">
            <v>MONARCH COLOR CORP</v>
          </cell>
          <cell r="B827" t="str">
            <v>5327 Brookshire Blvd</v>
          </cell>
          <cell r="C827" t="str">
            <v>Charlotte</v>
          </cell>
          <cell r="D827" t="str">
            <v>NC</v>
          </cell>
          <cell r="E827" t="str">
            <v>28216</v>
          </cell>
          <cell r="F827" t="str">
            <v>Mecklenburg</v>
          </cell>
          <cell r="G827">
            <v>100</v>
          </cell>
        </row>
        <row r="828">
          <cell r="A828" t="str">
            <v>MONROE AQUATICS &amp; FITNESS CENTER</v>
          </cell>
          <cell r="B828" t="str">
            <v>2325 Hanover Dr</v>
          </cell>
          <cell r="C828" t="str">
            <v>Monroe</v>
          </cell>
          <cell r="D828" t="str">
            <v>NC</v>
          </cell>
          <cell r="E828" t="str">
            <v>28110</v>
          </cell>
          <cell r="F828" t="str">
            <v>Union</v>
          </cell>
          <cell r="G828">
            <v>150</v>
          </cell>
        </row>
        <row r="829">
          <cell r="A829" t="str">
            <v>MONROE HARDWARE CO INC</v>
          </cell>
          <cell r="B829" t="str">
            <v>PO Box 5015</v>
          </cell>
          <cell r="C829" t="str">
            <v>Monroe</v>
          </cell>
          <cell r="D829" t="str">
            <v>NC</v>
          </cell>
          <cell r="E829" t="str">
            <v>28111</v>
          </cell>
          <cell r="F829" t="str">
            <v>Union</v>
          </cell>
          <cell r="G829">
            <v>125</v>
          </cell>
        </row>
        <row r="830">
          <cell r="A830" t="str">
            <v>MONTGOMERY INSURANCE</v>
          </cell>
          <cell r="B830" t="str">
            <v>4600 Park Rd, Suite 500</v>
          </cell>
          <cell r="C830" t="str">
            <v>Charlotte</v>
          </cell>
          <cell r="D830" t="str">
            <v>NC</v>
          </cell>
          <cell r="E830" t="str">
            <v>28209</v>
          </cell>
          <cell r="F830" t="str">
            <v>Regional</v>
          </cell>
          <cell r="G830">
            <v>160</v>
          </cell>
        </row>
        <row r="831">
          <cell r="A831" t="str">
            <v>MOORE &amp; VAN ALLEN PLLC</v>
          </cell>
          <cell r="B831" t="str">
            <v>100 N Tryon St, Suite 4700</v>
          </cell>
          <cell r="C831" t="str">
            <v>Charlotte</v>
          </cell>
          <cell r="D831" t="str">
            <v>NC</v>
          </cell>
          <cell r="E831" t="str">
            <v>28202</v>
          </cell>
          <cell r="F831" t="str">
            <v>Mecklenburg</v>
          </cell>
          <cell r="G831">
            <v>405</v>
          </cell>
        </row>
        <row r="832">
          <cell r="A832" t="str">
            <v>MOORESVILLE GRADED SCHOOL DISTRICT</v>
          </cell>
          <cell r="B832" t="str">
            <v>305 N Main St</v>
          </cell>
          <cell r="C832" t="str">
            <v>Mooresville</v>
          </cell>
          <cell r="D832" t="str">
            <v>NC</v>
          </cell>
          <cell r="E832" t="str">
            <v>28115</v>
          </cell>
          <cell r="F832" t="str">
            <v>Iredell</v>
          </cell>
          <cell r="G832">
            <v>650</v>
          </cell>
        </row>
        <row r="833">
          <cell r="A833" t="str">
            <v>MORETZ INC</v>
          </cell>
          <cell r="B833" t="str">
            <v>PO Box 580</v>
          </cell>
          <cell r="C833" t="str">
            <v>Newton</v>
          </cell>
          <cell r="D833" t="str">
            <v>NC</v>
          </cell>
          <cell r="E833" t="str">
            <v>28658</v>
          </cell>
          <cell r="F833" t="str">
            <v>Regional</v>
          </cell>
          <cell r="G833">
            <v>450</v>
          </cell>
        </row>
        <row r="834">
          <cell r="A834" t="str">
            <v>MORGAN CORP</v>
          </cell>
          <cell r="B834" t="str">
            <v>PO Box 480130</v>
          </cell>
          <cell r="C834" t="str">
            <v>Charlotte</v>
          </cell>
          <cell r="D834" t="str">
            <v>NC</v>
          </cell>
          <cell r="E834" t="str">
            <v>28269</v>
          </cell>
          <cell r="F834" t="str">
            <v>Mecklenburg</v>
          </cell>
          <cell r="G834">
            <v>152</v>
          </cell>
        </row>
        <row r="835">
          <cell r="A835" t="str">
            <v>MORRIS JENKINS</v>
          </cell>
          <cell r="B835" t="str">
            <v>PO Box 19429</v>
          </cell>
          <cell r="C835" t="str">
            <v>Charlotte</v>
          </cell>
          <cell r="D835" t="str">
            <v>NC</v>
          </cell>
          <cell r="E835" t="str">
            <v>28219</v>
          </cell>
          <cell r="F835" t="str">
            <v>Mecklenburg</v>
          </cell>
          <cell r="G835">
            <v>100</v>
          </cell>
        </row>
        <row r="836">
          <cell r="A836" t="str">
            <v>MORRISON TEXTILE MACHINERY CO</v>
          </cell>
          <cell r="B836" t="str">
            <v>6044 Lancaster Hwy</v>
          </cell>
          <cell r="C836" t="str">
            <v>Fort Lawn</v>
          </cell>
          <cell r="D836" t="str">
            <v>SC</v>
          </cell>
          <cell r="E836" t="str">
            <v>29714</v>
          </cell>
          <cell r="F836" t="str">
            <v>Chester</v>
          </cell>
          <cell r="G836">
            <v>105</v>
          </cell>
        </row>
        <row r="837">
          <cell r="A837" t="str">
            <v>MORTON CUSTOM PLASTICS LLC</v>
          </cell>
          <cell r="B837" t="str">
            <v>7301 Caldwell Rd</v>
          </cell>
          <cell r="C837" t="str">
            <v>Harrisburg</v>
          </cell>
          <cell r="D837" t="str">
            <v>NC</v>
          </cell>
          <cell r="E837" t="str">
            <v>28075</v>
          </cell>
          <cell r="F837" t="str">
            <v>Cabarrus</v>
          </cell>
          <cell r="G837">
            <v>300</v>
          </cell>
        </row>
        <row r="838">
          <cell r="A838" t="str">
            <v>MOSS SUPPLY CO</v>
          </cell>
          <cell r="B838" t="str">
            <v>PO Box 26338</v>
          </cell>
          <cell r="C838" t="str">
            <v>Charlotte</v>
          </cell>
          <cell r="D838" t="str">
            <v>NC</v>
          </cell>
          <cell r="E838" t="str">
            <v>28221</v>
          </cell>
          <cell r="F838" t="str">
            <v>Mecklenburg</v>
          </cell>
          <cell r="G838">
            <v>281</v>
          </cell>
        </row>
        <row r="839">
          <cell r="A839" t="str">
            <v>MOTORSPORTS AUTHENTICS LLC</v>
          </cell>
          <cell r="B839" t="str">
            <v>6301 Performance Dr</v>
          </cell>
          <cell r="C839" t="str">
            <v>Concord</v>
          </cell>
          <cell r="D839" t="str">
            <v>NC</v>
          </cell>
          <cell r="E839" t="str">
            <v>28027</v>
          </cell>
          <cell r="F839" t="str">
            <v>Cabarrus</v>
          </cell>
          <cell r="G839">
            <v>410</v>
          </cell>
        </row>
        <row r="840">
          <cell r="A840" t="str">
            <v>MOVIE GALLERY INC</v>
          </cell>
          <cell r="B840" t="str">
            <v>900 W Main St</v>
          </cell>
          <cell r="C840" t="str">
            <v>Dothan</v>
          </cell>
          <cell r="D840" t="str">
            <v>AL</v>
          </cell>
          <cell r="E840" t="str">
            <v>36301</v>
          </cell>
          <cell r="F840" t="str">
            <v>Regional</v>
          </cell>
          <cell r="G840">
            <v>147</v>
          </cell>
        </row>
        <row r="841">
          <cell r="A841" t="str">
            <v>MULTI-WALL PACKAGING CORP</v>
          </cell>
          <cell r="B841" t="str">
            <v>PO Box 33</v>
          </cell>
          <cell r="C841" t="str">
            <v>Salisbury</v>
          </cell>
          <cell r="D841" t="str">
            <v>NC</v>
          </cell>
          <cell r="E841" t="str">
            <v>28144</v>
          </cell>
          <cell r="F841" t="str">
            <v>Rowan</v>
          </cell>
          <cell r="G841">
            <v>150</v>
          </cell>
        </row>
        <row r="842">
          <cell r="A842" t="str">
            <v>MURATA MACHINERY USA INC</v>
          </cell>
          <cell r="B842" t="str">
            <v>2120 Queen City Dr</v>
          </cell>
          <cell r="C842" t="str">
            <v>Charlotte</v>
          </cell>
          <cell r="D842" t="str">
            <v>NC</v>
          </cell>
          <cell r="E842" t="str">
            <v>28208</v>
          </cell>
          <cell r="F842" t="str">
            <v>Mecklenburg</v>
          </cell>
          <cell r="G842">
            <v>120</v>
          </cell>
        </row>
        <row r="843">
          <cell r="A843" t="str">
            <v>MUZAK</v>
          </cell>
          <cell r="B843" t="str">
            <v>3318 Lakemont Blvd</v>
          </cell>
          <cell r="C843" t="str">
            <v>Fort Mill</v>
          </cell>
          <cell r="D843" t="str">
            <v>SC</v>
          </cell>
          <cell r="E843" t="str">
            <v>29708</v>
          </cell>
          <cell r="F843" t="str">
            <v>York</v>
          </cell>
          <cell r="G843">
            <v>517</v>
          </cell>
        </row>
        <row r="844">
          <cell r="A844" t="str">
            <v>MYERS PARK COUNTRY CLUB INC</v>
          </cell>
          <cell r="B844" t="str">
            <v>2415 Roswell Ave</v>
          </cell>
          <cell r="C844" t="str">
            <v>Charlotte</v>
          </cell>
          <cell r="D844" t="str">
            <v>NC</v>
          </cell>
          <cell r="E844" t="str">
            <v>28209</v>
          </cell>
          <cell r="F844" t="str">
            <v>Mecklenburg</v>
          </cell>
          <cell r="G844">
            <v>100</v>
          </cell>
        </row>
        <row r="845">
          <cell r="A845" t="str">
            <v>NASCAR IMAGES LLC</v>
          </cell>
          <cell r="B845" t="str">
            <v>4205B Stuart Andrew Blvd</v>
          </cell>
          <cell r="C845" t="str">
            <v>Charlotte</v>
          </cell>
          <cell r="D845" t="str">
            <v>NC</v>
          </cell>
          <cell r="E845" t="str">
            <v>28217</v>
          </cell>
          <cell r="F845" t="str">
            <v>Mecklenburg</v>
          </cell>
          <cell r="G845">
            <v>130</v>
          </cell>
        </row>
        <row r="846">
          <cell r="A846" t="str">
            <v>NASCAR TECHNICAL INSTITUTE</v>
          </cell>
          <cell r="B846" t="str">
            <v>220 Byers Creek Rd</v>
          </cell>
          <cell r="C846" t="str">
            <v>Mooresville</v>
          </cell>
          <cell r="D846" t="str">
            <v>NC</v>
          </cell>
          <cell r="E846" t="str">
            <v>28117</v>
          </cell>
          <cell r="F846" t="str">
            <v>Iredell</v>
          </cell>
          <cell r="G846">
            <v>200</v>
          </cell>
        </row>
        <row r="847">
          <cell r="A847" t="str">
            <v>NATIONAL GYPSUM CO</v>
          </cell>
          <cell r="B847" t="str">
            <v>2001 Rexford Rd</v>
          </cell>
          <cell r="C847" t="str">
            <v>Charlotte</v>
          </cell>
          <cell r="D847" t="str">
            <v>NC</v>
          </cell>
          <cell r="E847" t="str">
            <v>28211</v>
          </cell>
          <cell r="F847" t="str">
            <v>Mecklenburg</v>
          </cell>
          <cell r="G847">
            <v>220</v>
          </cell>
        </row>
        <row r="848">
          <cell r="A848" t="str">
            <v>NATIONAL LINEN AND UNIFORM SERVICE</v>
          </cell>
          <cell r="B848" t="str">
            <v>PO Box 34666</v>
          </cell>
          <cell r="C848" t="str">
            <v>Charlotte</v>
          </cell>
          <cell r="D848" t="str">
            <v>NC</v>
          </cell>
          <cell r="E848" t="str">
            <v>28234</v>
          </cell>
          <cell r="F848" t="str">
            <v>Mecklenburg</v>
          </cell>
          <cell r="G848">
            <v>250</v>
          </cell>
        </row>
        <row r="849">
          <cell r="A849" t="str">
            <v>NATIONAL STARCH &amp; CHEMICAL CO</v>
          </cell>
          <cell r="B849" t="str">
            <v>485 Cedar Springs Rd</v>
          </cell>
          <cell r="C849" t="str">
            <v>Salisbury</v>
          </cell>
          <cell r="D849" t="str">
            <v>NC</v>
          </cell>
          <cell r="E849" t="str">
            <v>28147</v>
          </cell>
          <cell r="F849" t="str">
            <v>Rowan</v>
          </cell>
          <cell r="G849">
            <v>200</v>
          </cell>
        </row>
        <row r="850">
          <cell r="A850" t="str">
            <v>NATIONAL TEXTILES LLC</v>
          </cell>
          <cell r="B850" t="str">
            <v>1925 W Poplar St</v>
          </cell>
          <cell r="C850" t="str">
            <v>Gastonia</v>
          </cell>
          <cell r="D850" t="str">
            <v>NC</v>
          </cell>
          <cell r="E850" t="str">
            <v>28052</v>
          </cell>
          <cell r="F850" t="str">
            <v>Gaston</v>
          </cell>
          <cell r="G850">
            <v>316</v>
          </cell>
        </row>
        <row r="851">
          <cell r="A851" t="str">
            <v>NATIONAL VENDOR SERVICES INC</v>
          </cell>
          <cell r="B851" t="str">
            <v>256 Raceway Dr, Suite 6</v>
          </cell>
          <cell r="C851" t="str">
            <v>Mooresville</v>
          </cell>
          <cell r="D851" t="str">
            <v>NC</v>
          </cell>
          <cell r="E851" t="str">
            <v>28117</v>
          </cell>
          <cell r="F851" t="str">
            <v>Iredell</v>
          </cell>
          <cell r="G851">
            <v>250</v>
          </cell>
        </row>
        <row r="852">
          <cell r="A852" t="str">
            <v>NATIONAL WELDERS SUPPLY CO INC</v>
          </cell>
          <cell r="B852" t="str">
            <v>PO Box 31007</v>
          </cell>
          <cell r="C852" t="str">
            <v>Charlotte</v>
          </cell>
          <cell r="D852" t="str">
            <v>NC</v>
          </cell>
          <cell r="E852" t="str">
            <v>28231</v>
          </cell>
          <cell r="F852" t="str">
            <v>Mecklenburg</v>
          </cell>
          <cell r="G852">
            <v>300</v>
          </cell>
        </row>
        <row r="853">
          <cell r="A853" t="str">
            <v>NATIONWIDE MUTUAL INSURANCE</v>
          </cell>
          <cell r="B853" t="str">
            <v>5970 Fairview Rd, Suite 300</v>
          </cell>
          <cell r="C853" t="str">
            <v>Charlotte</v>
          </cell>
          <cell r="D853" t="str">
            <v>NC</v>
          </cell>
          <cell r="E853" t="str">
            <v>28210</v>
          </cell>
          <cell r="F853" t="str">
            <v>Mecklenburg</v>
          </cell>
          <cell r="G853">
            <v>130</v>
          </cell>
        </row>
        <row r="854">
          <cell r="A854" t="str">
            <v>NEIMAN MARCUS</v>
          </cell>
          <cell r="B854" t="str">
            <v>2101 Rexford Rd</v>
          </cell>
          <cell r="C854" t="str">
            <v>Charlotte</v>
          </cell>
          <cell r="D854" t="str">
            <v>NC</v>
          </cell>
          <cell r="E854" t="str">
            <v>28211</v>
          </cell>
          <cell r="F854" t="str">
            <v>Mecklenburg</v>
          </cell>
          <cell r="G854">
            <v>200</v>
          </cell>
        </row>
        <row r="855">
          <cell r="A855" t="str">
            <v>NEVINS INC</v>
          </cell>
          <cell r="B855" t="str">
            <v>3523 Nevin Rd</v>
          </cell>
          <cell r="C855" t="str">
            <v>Charlotte</v>
          </cell>
          <cell r="D855" t="str">
            <v>NC</v>
          </cell>
          <cell r="E855" t="str">
            <v>28269</v>
          </cell>
          <cell r="F855" t="str">
            <v>Mecklenburg</v>
          </cell>
          <cell r="G855">
            <v>104</v>
          </cell>
        </row>
        <row r="856">
          <cell r="A856" t="str">
            <v>NEW ERA BUILDING SYSTEMS INC</v>
          </cell>
          <cell r="B856" t="str">
            <v>PO Box 3339</v>
          </cell>
          <cell r="C856" t="str">
            <v>Salisbury</v>
          </cell>
          <cell r="D856" t="str">
            <v>NC</v>
          </cell>
          <cell r="E856" t="str">
            <v>28145</v>
          </cell>
          <cell r="F856" t="str">
            <v>Rowan</v>
          </cell>
          <cell r="G856">
            <v>210</v>
          </cell>
        </row>
        <row r="857">
          <cell r="A857" t="str">
            <v>NEW HOPE CAROLINAS INC</v>
          </cell>
          <cell r="B857" t="str">
            <v>101 Sedgewood Dr</v>
          </cell>
          <cell r="C857" t="str">
            <v>Rock Hill</v>
          </cell>
          <cell r="D857" t="str">
            <v>SC</v>
          </cell>
          <cell r="E857" t="str">
            <v>29732</v>
          </cell>
          <cell r="F857" t="str">
            <v>York</v>
          </cell>
          <cell r="G857">
            <v>283</v>
          </cell>
        </row>
        <row r="858">
          <cell r="A858" t="str">
            <v>NEWTON-CONOVER CITY SCHOOLS</v>
          </cell>
          <cell r="B858" t="str">
            <v>605 N Ashe Ave</v>
          </cell>
          <cell r="C858" t="str">
            <v>Newton</v>
          </cell>
          <cell r="D858" t="str">
            <v>NC</v>
          </cell>
          <cell r="E858" t="str">
            <v>28658</v>
          </cell>
          <cell r="F858" t="str">
            <v>Catawba</v>
          </cell>
          <cell r="G858">
            <v>540</v>
          </cell>
        </row>
        <row r="859">
          <cell r="A859" t="str">
            <v>NGK CERAMICS USA INC</v>
          </cell>
          <cell r="B859" t="str">
            <v>PO Box 390</v>
          </cell>
          <cell r="C859" t="str">
            <v>Mooresville</v>
          </cell>
          <cell r="D859" t="str">
            <v>NC</v>
          </cell>
          <cell r="E859" t="str">
            <v>28115</v>
          </cell>
          <cell r="F859" t="str">
            <v>Iredell</v>
          </cell>
          <cell r="G859">
            <v>200</v>
          </cell>
        </row>
        <row r="860">
          <cell r="A860" t="str">
            <v>NIBLOCK DEVELOPMENT</v>
          </cell>
          <cell r="B860" t="str">
            <v>300 McGill Ave</v>
          </cell>
          <cell r="C860" t="str">
            <v>Concord</v>
          </cell>
          <cell r="D860" t="str">
            <v>NC</v>
          </cell>
          <cell r="E860" t="str">
            <v>28027</v>
          </cell>
          <cell r="F860" t="str">
            <v>Cabarrus</v>
          </cell>
          <cell r="G860">
            <v>100</v>
          </cell>
        </row>
        <row r="861">
          <cell r="A861" t="str">
            <v>NORANDAL USA INC</v>
          </cell>
          <cell r="B861" t="str">
            <v>PO Box 1388</v>
          </cell>
          <cell r="C861" t="str">
            <v>Salisbury</v>
          </cell>
          <cell r="D861" t="str">
            <v>NC</v>
          </cell>
          <cell r="E861" t="str">
            <v>28145</v>
          </cell>
          <cell r="F861" t="str">
            <v>Rowan</v>
          </cell>
          <cell r="G861">
            <v>260</v>
          </cell>
        </row>
        <row r="862">
          <cell r="A862" t="str">
            <v>NORDSTROM INC</v>
          </cell>
          <cell r="B862" t="str">
            <v>4400 Sharon Rd</v>
          </cell>
          <cell r="C862" t="str">
            <v>Charlotte</v>
          </cell>
          <cell r="D862" t="str">
            <v>NC</v>
          </cell>
          <cell r="E862" t="str">
            <v>28211</v>
          </cell>
          <cell r="F862" t="str">
            <v>Mecklenburg</v>
          </cell>
          <cell r="G862">
            <v>300</v>
          </cell>
        </row>
        <row r="863">
          <cell r="A863" t="str">
            <v>NORFOLK SOUTHERN CORP</v>
          </cell>
          <cell r="B863" t="str">
            <v>312 W Liddell St</v>
          </cell>
          <cell r="C863" t="str">
            <v>Charlotte</v>
          </cell>
          <cell r="D863" t="str">
            <v>NC</v>
          </cell>
          <cell r="E863" t="str">
            <v>28206</v>
          </cell>
          <cell r="F863" t="str">
            <v>Mecklenburg</v>
          </cell>
          <cell r="G863">
            <v>500</v>
          </cell>
        </row>
        <row r="864">
          <cell r="A864" t="str">
            <v>NORTH AMERICAN LAWN &amp; LANDSCAPE INC</v>
          </cell>
          <cell r="B864" t="str">
            <v>4200 Performance Rd</v>
          </cell>
          <cell r="C864" t="str">
            <v>Charlotte</v>
          </cell>
          <cell r="D864" t="str">
            <v>NC</v>
          </cell>
          <cell r="E864" t="str">
            <v>28214</v>
          </cell>
          <cell r="F864" t="str">
            <v>Mecklenburg</v>
          </cell>
          <cell r="G864">
            <v>100</v>
          </cell>
        </row>
        <row r="865">
          <cell r="A865" t="str">
            <v>NORTH CAROLINA STATE EMPLOYEES CREDIT UNION</v>
          </cell>
          <cell r="B865" t="str">
            <v>1130 E Third St</v>
          </cell>
          <cell r="C865" t="str">
            <v>Charlotte</v>
          </cell>
          <cell r="D865" t="str">
            <v>NC</v>
          </cell>
          <cell r="E865" t="str">
            <v>28204</v>
          </cell>
          <cell r="F865" t="str">
            <v>Regional</v>
          </cell>
          <cell r="G865">
            <v>100</v>
          </cell>
        </row>
        <row r="866">
          <cell r="A866" t="str">
            <v>NORTH CAROLINA STATE GOVERNMENT</v>
          </cell>
          <cell r="B866" t="str">
            <v>1331 Mail Service Center</v>
          </cell>
          <cell r="C866" t="str">
            <v>Raleigh</v>
          </cell>
          <cell r="D866" t="str">
            <v>NC</v>
          </cell>
          <cell r="E866" t="str">
            <v>27699</v>
          </cell>
          <cell r="F866" t="str">
            <v>Regional</v>
          </cell>
          <cell r="G866">
            <v>7479</v>
          </cell>
        </row>
        <row r="867">
          <cell r="A867" t="str">
            <v>NORTHERN TOOL &amp; EQUIPMENT CO INC</v>
          </cell>
          <cell r="B867" t="str">
            <v>1850 Banks Rd</v>
          </cell>
          <cell r="C867" t="str">
            <v>Fort Mill</v>
          </cell>
          <cell r="D867" t="str">
            <v>SC</v>
          </cell>
          <cell r="E867" t="str">
            <v>29715</v>
          </cell>
          <cell r="F867" t="str">
            <v>York</v>
          </cell>
          <cell r="G867">
            <v>500</v>
          </cell>
        </row>
        <row r="868">
          <cell r="A868" t="str">
            <v>NORTHROP GRUMMAN SYNOPTICS</v>
          </cell>
          <cell r="B868" t="str">
            <v>1201 Continental Blvd</v>
          </cell>
          <cell r="C868" t="str">
            <v>Charlotte</v>
          </cell>
          <cell r="D868" t="str">
            <v>NC</v>
          </cell>
          <cell r="E868" t="str">
            <v>28273</v>
          </cell>
          <cell r="F868" t="str">
            <v>Mecklenburg</v>
          </cell>
          <cell r="G868">
            <v>140</v>
          </cell>
        </row>
        <row r="869">
          <cell r="A869" t="str">
            <v>NORTHSIDE BAPTIST CHURCH</v>
          </cell>
          <cell r="B869" t="str">
            <v>333 Jeremiah Blvd</v>
          </cell>
          <cell r="C869" t="str">
            <v>Charlotte</v>
          </cell>
          <cell r="D869" t="str">
            <v>NC</v>
          </cell>
          <cell r="E869" t="str">
            <v>28262</v>
          </cell>
          <cell r="F869" t="str">
            <v>Mecklenburg</v>
          </cell>
          <cell r="G869">
            <v>200</v>
          </cell>
        </row>
        <row r="870">
          <cell r="A870" t="str">
            <v>NORTHWESTERN MUTUAL FINANCIAL NETWORK</v>
          </cell>
          <cell r="B870" t="str">
            <v>6235 Morrison Blvd</v>
          </cell>
          <cell r="C870" t="str">
            <v>Charlotte</v>
          </cell>
          <cell r="D870" t="str">
            <v>NC</v>
          </cell>
          <cell r="E870" t="str">
            <v>28211</v>
          </cell>
          <cell r="F870" t="str">
            <v>Mecklenburg</v>
          </cell>
          <cell r="G870">
            <v>130</v>
          </cell>
        </row>
        <row r="871">
          <cell r="A871" t="str">
            <v>NORTON DOOR CONTROLS</v>
          </cell>
          <cell r="B871" t="str">
            <v>PO Box 869</v>
          </cell>
          <cell r="C871" t="str">
            <v>Monroe</v>
          </cell>
          <cell r="D871" t="str">
            <v>NC</v>
          </cell>
          <cell r="E871" t="str">
            <v>28111</v>
          </cell>
          <cell r="F871" t="str">
            <v>Union</v>
          </cell>
          <cell r="G871">
            <v>270</v>
          </cell>
        </row>
        <row r="872">
          <cell r="A872" t="str">
            <v>NOVEON INC</v>
          </cell>
          <cell r="B872" t="str">
            <v>207 Telegraph Dr</v>
          </cell>
          <cell r="C872" t="str">
            <v>Gastonia</v>
          </cell>
          <cell r="D872" t="str">
            <v>NC</v>
          </cell>
          <cell r="E872" t="str">
            <v>28056</v>
          </cell>
          <cell r="F872" t="str">
            <v>Gaston</v>
          </cell>
          <cell r="G872">
            <v>120</v>
          </cell>
        </row>
        <row r="873">
          <cell r="A873" t="str">
            <v>NVR BUILDING PRODUCTS COMPANY</v>
          </cell>
          <cell r="B873" t="str">
            <v>132 Riverside Ct</v>
          </cell>
          <cell r="C873" t="str">
            <v>Kings Mountain</v>
          </cell>
          <cell r="D873" t="str">
            <v>NC</v>
          </cell>
          <cell r="E873" t="str">
            <v>28086</v>
          </cell>
          <cell r="F873" t="str">
            <v>Cleveland</v>
          </cell>
          <cell r="G873">
            <v>160</v>
          </cell>
        </row>
        <row r="874">
          <cell r="A874" t="str">
            <v>O'CHARLEY'S INC</v>
          </cell>
          <cell r="B874" t="str">
            <v>3038 Sidco Dr</v>
          </cell>
          <cell r="C874" t="str">
            <v>Nashville</v>
          </cell>
          <cell r="D874" t="str">
            <v>TN</v>
          </cell>
          <cell r="E874" t="str">
            <v>37204</v>
          </cell>
          <cell r="F874" t="str">
            <v>Regional</v>
          </cell>
          <cell r="G874">
            <v>770</v>
          </cell>
        </row>
        <row r="875">
          <cell r="A875" t="str">
            <v>ODELL ASSOCIATES INC</v>
          </cell>
          <cell r="B875" t="str">
            <v>800 West Hill St</v>
          </cell>
          <cell r="C875" t="str">
            <v>Charlotte</v>
          </cell>
          <cell r="D875" t="str">
            <v>NC</v>
          </cell>
          <cell r="E875" t="str">
            <v>28208</v>
          </cell>
          <cell r="F875" t="str">
            <v>Mecklenburg</v>
          </cell>
          <cell r="G875">
            <v>100</v>
          </cell>
        </row>
        <row r="876">
          <cell r="A876" t="str">
            <v>OFFICE DEPOT</v>
          </cell>
          <cell r="B876" t="str">
            <v>2200 Old Germantown Rd</v>
          </cell>
          <cell r="C876" t="str">
            <v>Delray Beach</v>
          </cell>
          <cell r="D876" t="str">
            <v>FL</v>
          </cell>
          <cell r="E876" t="str">
            <v>33445</v>
          </cell>
          <cell r="F876" t="str">
            <v>Regional</v>
          </cell>
          <cell r="G876">
            <v>250</v>
          </cell>
        </row>
        <row r="877">
          <cell r="A877" t="str">
            <v>OILES AMERICA CORP</v>
          </cell>
          <cell r="B877" t="str">
            <v>4510 Enterprise Dr NW</v>
          </cell>
          <cell r="C877" t="str">
            <v>Concord</v>
          </cell>
          <cell r="D877" t="str">
            <v>NC</v>
          </cell>
          <cell r="E877" t="str">
            <v>28027</v>
          </cell>
          <cell r="F877" t="str">
            <v>Cabarrus</v>
          </cell>
          <cell r="G877">
            <v>115</v>
          </cell>
        </row>
        <row r="878">
          <cell r="A878" t="str">
            <v>OKUMA AMERICA INC</v>
          </cell>
          <cell r="B878" t="str">
            <v>PO Box 7866</v>
          </cell>
          <cell r="C878" t="str">
            <v>Charlotte</v>
          </cell>
          <cell r="D878" t="str">
            <v>NC</v>
          </cell>
          <cell r="E878" t="str">
            <v>28244</v>
          </cell>
          <cell r="F878" t="str">
            <v>Mecklenburg</v>
          </cell>
          <cell r="G878">
            <v>200</v>
          </cell>
        </row>
        <row r="879">
          <cell r="A879" t="str">
            <v>OLD CASTLE NEW FRONTIERS INC</v>
          </cell>
          <cell r="B879" t="str">
            <v>1566 Highpoint Church Rd</v>
          </cell>
          <cell r="C879" t="str">
            <v>Pageland</v>
          </cell>
          <cell r="D879" t="str">
            <v>SC</v>
          </cell>
          <cell r="E879" t="str">
            <v>29728</v>
          </cell>
          <cell r="F879" t="str">
            <v>Chesterfield</v>
          </cell>
          <cell r="G879">
            <v>125</v>
          </cell>
        </row>
        <row r="880">
          <cell r="A880" t="str">
            <v>OLD DOMINION FREIGHT LINE</v>
          </cell>
          <cell r="B880" t="str">
            <v>5600 Wilkinson Blvd</v>
          </cell>
          <cell r="C880" t="str">
            <v>Charlotte</v>
          </cell>
          <cell r="D880" t="str">
            <v>NC</v>
          </cell>
          <cell r="E880" t="str">
            <v>28208</v>
          </cell>
          <cell r="F880" t="str">
            <v>Mecklenburg</v>
          </cell>
          <cell r="G880">
            <v>150</v>
          </cell>
        </row>
        <row r="881">
          <cell r="A881" t="str">
            <v>OLD NORTH STATE MASONRY</v>
          </cell>
          <cell r="B881" t="str">
            <v>PO Box 1260</v>
          </cell>
          <cell r="C881" t="str">
            <v>Matthews</v>
          </cell>
          <cell r="D881" t="str">
            <v>NC</v>
          </cell>
          <cell r="E881" t="str">
            <v>28106</v>
          </cell>
          <cell r="F881" t="str">
            <v>Mecklenburg</v>
          </cell>
          <cell r="G881">
            <v>150</v>
          </cell>
        </row>
        <row r="882">
          <cell r="A882" t="str">
            <v>OMNI CHARLOTTE HOTEL</v>
          </cell>
          <cell r="B882" t="str">
            <v>132 E Trade St</v>
          </cell>
          <cell r="C882" t="str">
            <v>Charlotte</v>
          </cell>
          <cell r="D882" t="str">
            <v>NC</v>
          </cell>
          <cell r="E882" t="str">
            <v>28202</v>
          </cell>
          <cell r="F882" t="str">
            <v>Mecklenburg</v>
          </cell>
          <cell r="G882">
            <v>205</v>
          </cell>
        </row>
        <row r="883">
          <cell r="A883" t="str">
            <v>OMNOVA SOLUTIONS</v>
          </cell>
          <cell r="B883" t="str">
            <v>2011 N Rocky River Rd</v>
          </cell>
          <cell r="C883" t="str">
            <v>Monroe</v>
          </cell>
          <cell r="D883" t="str">
            <v>NC</v>
          </cell>
          <cell r="E883" t="str">
            <v>28110</v>
          </cell>
          <cell r="F883" t="str">
            <v>Union</v>
          </cell>
          <cell r="G883">
            <v>100</v>
          </cell>
        </row>
        <row r="884">
          <cell r="A884" t="str">
            <v>OMNOVA SOLUTIONS INC</v>
          </cell>
          <cell r="B884" t="str">
            <v>1476 JA Cochrane Bypass</v>
          </cell>
          <cell r="C884" t="str">
            <v>Chester</v>
          </cell>
          <cell r="D884" t="str">
            <v>SC</v>
          </cell>
          <cell r="E884" t="str">
            <v>29706</v>
          </cell>
          <cell r="F884" t="str">
            <v>Chester</v>
          </cell>
          <cell r="G884">
            <v>170</v>
          </cell>
        </row>
        <row r="885">
          <cell r="A885" t="str">
            <v>OPTICAL EXPERTS MANUFACTURING</v>
          </cell>
          <cell r="B885" t="str">
            <v>8500 S Tryon St</v>
          </cell>
          <cell r="C885" t="str">
            <v>Charlotte</v>
          </cell>
          <cell r="D885" t="str">
            <v>NC</v>
          </cell>
          <cell r="E885" t="str">
            <v>28273</v>
          </cell>
          <cell r="F885" t="str">
            <v>Mecklenburg</v>
          </cell>
          <cell r="G885">
            <v>175</v>
          </cell>
        </row>
        <row r="886">
          <cell r="A886" t="str">
            <v>ORACLE CORP</v>
          </cell>
          <cell r="B886" t="str">
            <v>3 Coliseum Center, 2550 Tyvola Rd, Suite 200</v>
          </cell>
          <cell r="C886" t="str">
            <v>Charlotte</v>
          </cell>
          <cell r="D886" t="str">
            <v>NC</v>
          </cell>
          <cell r="E886" t="str">
            <v>28217</v>
          </cell>
          <cell r="F886" t="str">
            <v>Mecklenburg</v>
          </cell>
          <cell r="G886">
            <v>100</v>
          </cell>
        </row>
        <row r="887">
          <cell r="A887" t="str">
            <v>ORLEANS HOMEBUILDERS</v>
          </cell>
          <cell r="B887" t="str">
            <v>1930 Center Park Dr</v>
          </cell>
          <cell r="C887" t="str">
            <v>Charlotte</v>
          </cell>
          <cell r="D887" t="str">
            <v>NC</v>
          </cell>
          <cell r="E887" t="str">
            <v>28217</v>
          </cell>
          <cell r="F887" t="str">
            <v>Mecklenburg</v>
          </cell>
          <cell r="G887">
            <v>127</v>
          </cell>
        </row>
        <row r="888">
          <cell r="A888" t="str">
            <v>ORTHOCAROLINA</v>
          </cell>
          <cell r="B888" t="str">
            <v>1915 Randolph Rd</v>
          </cell>
          <cell r="C888" t="str">
            <v>Charlotte</v>
          </cell>
          <cell r="D888" t="str">
            <v>NC</v>
          </cell>
          <cell r="E888" t="str">
            <v>28207</v>
          </cell>
          <cell r="F888" t="str">
            <v>Mecklenburg</v>
          </cell>
          <cell r="G888">
            <v>600</v>
          </cell>
        </row>
        <row r="889">
          <cell r="A889" t="str">
            <v>ORTRONICS</v>
          </cell>
          <cell r="B889" t="str">
            <v>903 Gastonia Technology Pkwy</v>
          </cell>
          <cell r="C889" t="str">
            <v>Dallas</v>
          </cell>
          <cell r="D889" t="str">
            <v>NC</v>
          </cell>
          <cell r="E889" t="str">
            <v>28034</v>
          </cell>
          <cell r="F889" t="str">
            <v>Gaston</v>
          </cell>
          <cell r="G889">
            <v>114</v>
          </cell>
        </row>
        <row r="890">
          <cell r="A890" t="str">
            <v>OSBORNE BROTHERS ELECTRIC</v>
          </cell>
          <cell r="B890" t="str">
            <v>PO Box 2103</v>
          </cell>
          <cell r="C890" t="str">
            <v>Huntersville</v>
          </cell>
          <cell r="D890" t="str">
            <v>NC</v>
          </cell>
          <cell r="E890" t="str">
            <v>28070</v>
          </cell>
          <cell r="F890" t="str">
            <v>Mecklenburg</v>
          </cell>
          <cell r="G890">
            <v>110</v>
          </cell>
        </row>
        <row r="891">
          <cell r="A891" t="str">
            <v>OTTO ENVIRONMENTAL SYSTEMS - NORTH AMERICA</v>
          </cell>
          <cell r="B891" t="str">
            <v>12700 General Dr</v>
          </cell>
          <cell r="C891" t="str">
            <v>Charlotte</v>
          </cell>
          <cell r="D891" t="str">
            <v>NC</v>
          </cell>
          <cell r="E891" t="str">
            <v>28273</v>
          </cell>
          <cell r="F891" t="str">
            <v>Mecklenburg</v>
          </cell>
          <cell r="G891">
            <v>100</v>
          </cell>
        </row>
        <row r="892">
          <cell r="A892" t="str">
            <v>OUTBACK STEAKHOUSE INC</v>
          </cell>
          <cell r="B892" t="str">
            <v>2125 Southend Dr, Suite 352</v>
          </cell>
          <cell r="C892" t="str">
            <v>Charlotte</v>
          </cell>
          <cell r="D892" t="str">
            <v>NC</v>
          </cell>
          <cell r="E892" t="str">
            <v>28203</v>
          </cell>
          <cell r="F892" t="str">
            <v>Regional</v>
          </cell>
          <cell r="G892">
            <v>500</v>
          </cell>
        </row>
        <row r="893">
          <cell r="A893" t="str">
            <v>OVERCASH ELECTRIC INC</v>
          </cell>
          <cell r="B893" t="str">
            <v>PO Box 539</v>
          </cell>
          <cell r="C893" t="str">
            <v>Mooresville</v>
          </cell>
          <cell r="D893" t="str">
            <v>NC</v>
          </cell>
          <cell r="E893" t="str">
            <v>28115</v>
          </cell>
          <cell r="F893" t="str">
            <v>Iredell</v>
          </cell>
          <cell r="G893">
            <v>150</v>
          </cell>
        </row>
        <row r="894">
          <cell r="A894" t="str">
            <v>OVERCASH GRAVEL &amp; GRADING</v>
          </cell>
          <cell r="B894" t="str">
            <v>PO Box 5030</v>
          </cell>
          <cell r="C894" t="str">
            <v>Concord</v>
          </cell>
          <cell r="D894" t="str">
            <v>NC</v>
          </cell>
          <cell r="E894" t="str">
            <v>28027</v>
          </cell>
          <cell r="F894" t="str">
            <v>Cabarrus</v>
          </cell>
          <cell r="G894">
            <v>100</v>
          </cell>
        </row>
        <row r="895">
          <cell r="A895" t="str">
            <v>OVERHEAD DOOR COMPANY OF CHARLOTTE</v>
          </cell>
          <cell r="B895" t="str">
            <v>6600 W WT Harris Blvd</v>
          </cell>
          <cell r="C895" t="str">
            <v>Charlotte</v>
          </cell>
          <cell r="D895" t="str">
            <v>NC</v>
          </cell>
          <cell r="E895" t="str">
            <v>28269</v>
          </cell>
          <cell r="F895" t="str">
            <v>Mecklenburg</v>
          </cell>
          <cell r="G895">
            <v>110</v>
          </cell>
        </row>
        <row r="896">
          <cell r="A896" t="str">
            <v>OWENS CORNING</v>
          </cell>
          <cell r="B896" t="str">
            <v>590 Ecology Ln</v>
          </cell>
          <cell r="C896" t="str">
            <v>Chester</v>
          </cell>
          <cell r="D896" t="str">
            <v>SC</v>
          </cell>
          <cell r="E896" t="str">
            <v>29706</v>
          </cell>
          <cell r="F896" t="str">
            <v>Regional</v>
          </cell>
          <cell r="G896">
            <v>550</v>
          </cell>
        </row>
        <row r="897">
          <cell r="A897" t="str">
            <v>OYAMA WOODWORKING</v>
          </cell>
          <cell r="B897" t="str">
            <v>PO Box 2427</v>
          </cell>
          <cell r="C897" t="str">
            <v>Hickory</v>
          </cell>
          <cell r="D897" t="str">
            <v>NC</v>
          </cell>
          <cell r="E897" t="str">
            <v>28603</v>
          </cell>
          <cell r="F897" t="str">
            <v>Catawba</v>
          </cell>
          <cell r="G897">
            <v>110</v>
          </cell>
        </row>
        <row r="898">
          <cell r="A898" t="str">
            <v>P KAUFMANN INC</v>
          </cell>
          <cell r="B898" t="str">
            <v>440 York Southern Rd</v>
          </cell>
          <cell r="C898" t="str">
            <v>Fort Mill</v>
          </cell>
          <cell r="D898" t="str">
            <v>SC</v>
          </cell>
          <cell r="E898" t="str">
            <v>29715</v>
          </cell>
          <cell r="F898" t="str">
            <v>York</v>
          </cell>
          <cell r="G898">
            <v>100</v>
          </cell>
        </row>
        <row r="899">
          <cell r="A899" t="str">
            <v>PACKAGING CORP OF AMERICA</v>
          </cell>
          <cell r="B899" t="str">
            <v>1302 N Salisbury Ave</v>
          </cell>
          <cell r="C899" t="str">
            <v>Salisbury</v>
          </cell>
          <cell r="D899" t="str">
            <v>NC</v>
          </cell>
          <cell r="E899" t="str">
            <v>28144</v>
          </cell>
          <cell r="F899" t="str">
            <v>Rowan</v>
          </cell>
          <cell r="G899">
            <v>100</v>
          </cell>
        </row>
        <row r="900">
          <cell r="A900" t="str">
            <v>PACKAGING UNLIMITED</v>
          </cell>
          <cell r="B900" t="str">
            <v>PO Box 813</v>
          </cell>
          <cell r="C900" t="str">
            <v>Lincolnton</v>
          </cell>
          <cell r="D900" t="str">
            <v>NC</v>
          </cell>
          <cell r="E900" t="str">
            <v>28093</v>
          </cell>
          <cell r="F900" t="str">
            <v>Lincoln</v>
          </cell>
          <cell r="G900">
            <v>150</v>
          </cell>
        </row>
        <row r="901">
          <cell r="A901" t="str">
            <v>PALLIATIVE CARECENTER AND HOSPICE OF CATAWBA VALLEY</v>
          </cell>
          <cell r="B901" t="str">
            <v>3975 Robinson Rd</v>
          </cell>
          <cell r="C901" t="str">
            <v>Newton</v>
          </cell>
          <cell r="D901" t="str">
            <v>NC</v>
          </cell>
          <cell r="E901" t="str">
            <v>28658</v>
          </cell>
          <cell r="F901" t="str">
            <v>Catawba</v>
          </cell>
          <cell r="G901">
            <v>155</v>
          </cell>
        </row>
        <row r="902">
          <cell r="A902" t="str">
            <v>PAPA JOHN'S INTERNATIONAL INC</v>
          </cell>
          <cell r="B902" t="str">
            <v>2002 Papa Johns Blvd</v>
          </cell>
          <cell r="C902" t="str">
            <v>Louisville</v>
          </cell>
          <cell r="D902" t="str">
            <v>KY</v>
          </cell>
          <cell r="E902" t="str">
            <v>40299</v>
          </cell>
          <cell r="F902" t="str">
            <v>Regional</v>
          </cell>
          <cell r="G902">
            <v>750</v>
          </cell>
        </row>
        <row r="903">
          <cell r="A903" t="str">
            <v>PARAMOUNT'S CAROWINDS</v>
          </cell>
          <cell r="B903" t="str">
            <v>PO Box 410289</v>
          </cell>
          <cell r="C903" t="str">
            <v>Charlotte</v>
          </cell>
          <cell r="D903" t="str">
            <v>NC</v>
          </cell>
          <cell r="E903" t="str">
            <v>28241</v>
          </cell>
          <cell r="F903" t="str">
            <v>Mecklenburg</v>
          </cell>
          <cell r="G903">
            <v>2110</v>
          </cell>
        </row>
        <row r="904">
          <cell r="A904" t="str">
            <v>PARKDALE MILLS INC</v>
          </cell>
          <cell r="B904" t="str">
            <v>PO Box 1787</v>
          </cell>
          <cell r="C904" t="str">
            <v>Gastonia</v>
          </cell>
          <cell r="D904" t="str">
            <v>NC</v>
          </cell>
          <cell r="E904" t="str">
            <v>28053</v>
          </cell>
          <cell r="F904" t="str">
            <v>Regional</v>
          </cell>
          <cell r="G904">
            <v>3600</v>
          </cell>
        </row>
        <row r="905">
          <cell r="A905" t="str">
            <v>PARKER HANNIFIN CORP</v>
          </cell>
          <cell r="B905" t="str">
            <v>PO Box 219</v>
          </cell>
          <cell r="C905" t="str">
            <v>Kings Mountain</v>
          </cell>
          <cell r="D905" t="str">
            <v>NC</v>
          </cell>
          <cell r="E905" t="str">
            <v>28086</v>
          </cell>
          <cell r="F905" t="str">
            <v>Cleveland</v>
          </cell>
          <cell r="G905">
            <v>260</v>
          </cell>
        </row>
        <row r="906">
          <cell r="A906" t="str">
            <v>PARKER POE ADAMS &amp; BERNSTEIN LLP</v>
          </cell>
          <cell r="B906" t="str">
            <v>401 S Tryon St, Suite 3000</v>
          </cell>
          <cell r="C906" t="str">
            <v>Charlotte</v>
          </cell>
          <cell r="D906" t="str">
            <v>NC</v>
          </cell>
          <cell r="E906" t="str">
            <v>28202</v>
          </cell>
          <cell r="F906" t="str">
            <v>Mecklenburg</v>
          </cell>
          <cell r="G906">
            <v>238</v>
          </cell>
        </row>
        <row r="907">
          <cell r="A907" t="str">
            <v>PARKER SSD DRIVES</v>
          </cell>
          <cell r="B907" t="str">
            <v>9225 Forsythe Park Dr</v>
          </cell>
          <cell r="C907" t="str">
            <v>Charlotte</v>
          </cell>
          <cell r="D907" t="str">
            <v>NC</v>
          </cell>
          <cell r="E907" t="str">
            <v>28273</v>
          </cell>
          <cell r="F907" t="str">
            <v>Mecklenburg</v>
          </cell>
          <cell r="G907">
            <v>125</v>
          </cell>
        </row>
        <row r="908">
          <cell r="A908" t="str">
            <v>PARKS CHEVROLET INC</v>
          </cell>
          <cell r="B908" t="str">
            <v>PO Box 560826</v>
          </cell>
          <cell r="C908" t="str">
            <v>Charlotte</v>
          </cell>
          <cell r="D908" t="str">
            <v>NC</v>
          </cell>
          <cell r="E908" t="str">
            <v>28256</v>
          </cell>
          <cell r="F908" t="str">
            <v>Mecklenburg</v>
          </cell>
          <cell r="G908">
            <v>164</v>
          </cell>
        </row>
        <row r="909">
          <cell r="A909" t="str">
            <v>PARSONS</v>
          </cell>
          <cell r="B909" t="str">
            <v>4701 Hedgemore Dr</v>
          </cell>
          <cell r="C909" t="str">
            <v>Charlotte</v>
          </cell>
          <cell r="D909" t="str">
            <v>NC</v>
          </cell>
          <cell r="E909" t="str">
            <v>28209</v>
          </cell>
          <cell r="F909" t="str">
            <v>Mecklenburg</v>
          </cell>
          <cell r="G909">
            <v>550</v>
          </cell>
        </row>
        <row r="910">
          <cell r="A910" t="str">
            <v>PARTS AMERICA</v>
          </cell>
          <cell r="B910" t="str">
            <v>PO Box 2316</v>
          </cell>
          <cell r="C910" t="str">
            <v>Gastonia</v>
          </cell>
          <cell r="D910" t="str">
            <v>NC</v>
          </cell>
          <cell r="E910" t="str">
            <v>28053</v>
          </cell>
          <cell r="F910" t="str">
            <v>Regional</v>
          </cell>
          <cell r="G910">
            <v>410</v>
          </cell>
        </row>
        <row r="911">
          <cell r="A911" t="str">
            <v>PASS &amp; SEYMOUR/LEGRAND</v>
          </cell>
          <cell r="B911" t="str">
            <v>4515 Enterprise Dr NW</v>
          </cell>
          <cell r="C911" t="str">
            <v>Concord</v>
          </cell>
          <cell r="D911" t="str">
            <v>NC</v>
          </cell>
          <cell r="E911" t="str">
            <v>28027</v>
          </cell>
          <cell r="F911" t="str">
            <v>Cabarrus</v>
          </cell>
          <cell r="G911">
            <v>700</v>
          </cell>
        </row>
        <row r="912">
          <cell r="A912" t="str">
            <v>PATHWAYS LME</v>
          </cell>
          <cell r="B912" t="str">
            <v>901 S New Hope Rd</v>
          </cell>
          <cell r="C912" t="str">
            <v>Gastonia</v>
          </cell>
          <cell r="D912" t="str">
            <v>NC</v>
          </cell>
          <cell r="E912" t="str">
            <v>28054</v>
          </cell>
          <cell r="F912" t="str">
            <v>Gaston</v>
          </cell>
          <cell r="G912">
            <v>155</v>
          </cell>
        </row>
        <row r="913">
          <cell r="A913" t="str">
            <v>PATRICK YARN MILLS INC</v>
          </cell>
          <cell r="B913" t="str">
            <v>PO Box 1847</v>
          </cell>
          <cell r="C913" t="str">
            <v>Kings Mountain</v>
          </cell>
          <cell r="D913" t="str">
            <v>NC</v>
          </cell>
          <cell r="E913" t="str">
            <v>28086</v>
          </cell>
          <cell r="F913" t="str">
            <v>Cleveland</v>
          </cell>
          <cell r="G913">
            <v>145</v>
          </cell>
        </row>
        <row r="914">
          <cell r="A914" t="str">
            <v>PATTONS INC</v>
          </cell>
          <cell r="B914" t="str">
            <v>3201 South Blvd</v>
          </cell>
          <cell r="C914" t="str">
            <v>Charlotte</v>
          </cell>
          <cell r="D914" t="str">
            <v>NC</v>
          </cell>
          <cell r="E914" t="str">
            <v>28209</v>
          </cell>
          <cell r="F914" t="str">
            <v>Mecklenburg</v>
          </cell>
          <cell r="G914">
            <v>100</v>
          </cell>
        </row>
        <row r="915">
          <cell r="A915" t="str">
            <v>PAUL ROBERT CHAIR INC</v>
          </cell>
          <cell r="B915" t="str">
            <v>266 Martin Luther King Dr</v>
          </cell>
          <cell r="C915" t="str">
            <v>Taylorsville</v>
          </cell>
          <cell r="D915" t="str">
            <v>NC</v>
          </cell>
          <cell r="E915" t="str">
            <v>28681</v>
          </cell>
          <cell r="F915" t="str">
            <v>Alexander</v>
          </cell>
          <cell r="G915">
            <v>100</v>
          </cell>
        </row>
        <row r="916">
          <cell r="A916" t="str">
            <v>PBH</v>
          </cell>
          <cell r="B916" t="str">
            <v>245 LePhillip Ct NE</v>
          </cell>
          <cell r="C916" t="str">
            <v>Concord</v>
          </cell>
          <cell r="D916" t="str">
            <v>NC</v>
          </cell>
          <cell r="E916" t="str">
            <v>28025</v>
          </cell>
          <cell r="F916" t="str">
            <v>Cabarrus</v>
          </cell>
          <cell r="G916">
            <v>200</v>
          </cell>
        </row>
        <row r="917">
          <cell r="A917" t="str">
            <v>PC GODFREY INC</v>
          </cell>
          <cell r="B917" t="str">
            <v>PO Box 668567</v>
          </cell>
          <cell r="C917" t="str">
            <v>Charlotte</v>
          </cell>
          <cell r="D917" t="str">
            <v>NC</v>
          </cell>
          <cell r="E917" t="str">
            <v>28266</v>
          </cell>
          <cell r="F917" t="str">
            <v>Mecklenburg</v>
          </cell>
          <cell r="G917">
            <v>135</v>
          </cell>
        </row>
        <row r="918">
          <cell r="A918" t="str">
            <v>PEAK FITNESS</v>
          </cell>
          <cell r="B918" t="str">
            <v>PO Box 2220</v>
          </cell>
          <cell r="C918" t="str">
            <v>Davidson</v>
          </cell>
          <cell r="D918" t="str">
            <v>NC</v>
          </cell>
          <cell r="E918" t="str">
            <v>28036</v>
          </cell>
          <cell r="F918" t="str">
            <v>Mecklenburg</v>
          </cell>
          <cell r="G918">
            <v>300</v>
          </cell>
        </row>
        <row r="919">
          <cell r="A919" t="str">
            <v>PELTON &amp; CRANE INC</v>
          </cell>
          <cell r="B919" t="str">
            <v>PO Box 7800</v>
          </cell>
          <cell r="C919" t="str">
            <v>Charlotte</v>
          </cell>
          <cell r="D919" t="str">
            <v>NC</v>
          </cell>
          <cell r="E919" t="str">
            <v>28241</v>
          </cell>
          <cell r="F919" t="str">
            <v>Mecklenburg</v>
          </cell>
          <cell r="G919">
            <v>300</v>
          </cell>
        </row>
        <row r="920">
          <cell r="A920" t="str">
            <v>PEMBROOK CHAIR CORP</v>
          </cell>
          <cell r="B920" t="str">
            <v>PO Box 520</v>
          </cell>
          <cell r="C920" t="str">
            <v>Conover</v>
          </cell>
          <cell r="D920" t="str">
            <v>NC</v>
          </cell>
          <cell r="E920" t="str">
            <v>28613</v>
          </cell>
          <cell r="F920" t="str">
            <v>Catawba</v>
          </cell>
          <cell r="G920">
            <v>150</v>
          </cell>
        </row>
        <row r="921">
          <cell r="A921" t="str">
            <v>PENSKE RACING SOUTH</v>
          </cell>
          <cell r="B921" t="str">
            <v>PO Box 500</v>
          </cell>
          <cell r="C921" t="str">
            <v>Mooresville</v>
          </cell>
          <cell r="D921" t="str">
            <v>NC</v>
          </cell>
          <cell r="E921" t="str">
            <v>28115</v>
          </cell>
          <cell r="F921" t="str">
            <v>Iredell</v>
          </cell>
          <cell r="G921">
            <v>232</v>
          </cell>
        </row>
        <row r="922">
          <cell r="A922" t="str">
            <v>PEOPLES BANK</v>
          </cell>
          <cell r="B922" t="str">
            <v>518 W C St</v>
          </cell>
          <cell r="C922" t="str">
            <v>Newton</v>
          </cell>
          <cell r="D922" t="str">
            <v>NC</v>
          </cell>
          <cell r="E922" t="str">
            <v>28658</v>
          </cell>
          <cell r="F922" t="str">
            <v>Regional</v>
          </cell>
          <cell r="G922">
            <v>140</v>
          </cell>
        </row>
        <row r="923">
          <cell r="A923" t="str">
            <v>PEP BOYS INC, THE</v>
          </cell>
          <cell r="B923" t="str">
            <v>6851 Albemarle Rd</v>
          </cell>
          <cell r="C923" t="str">
            <v>Charlotte</v>
          </cell>
          <cell r="D923" t="str">
            <v>NC</v>
          </cell>
          <cell r="E923" t="str">
            <v>28212</v>
          </cell>
          <cell r="F923" t="str">
            <v>Regional</v>
          </cell>
          <cell r="G923">
            <v>180</v>
          </cell>
        </row>
        <row r="924">
          <cell r="A924" t="str">
            <v>PEPSI-COLA BOTTLING</v>
          </cell>
          <cell r="B924" t="str">
            <v>2401 14th Ave Cir NW</v>
          </cell>
          <cell r="C924" t="str">
            <v>Hickory</v>
          </cell>
          <cell r="D924" t="str">
            <v>NC</v>
          </cell>
          <cell r="E924" t="str">
            <v>28601</v>
          </cell>
          <cell r="F924" t="str">
            <v>Catawba</v>
          </cell>
          <cell r="G924">
            <v>115</v>
          </cell>
        </row>
        <row r="925">
          <cell r="A925" t="str">
            <v>PERDUE FARMS INC</v>
          </cell>
          <cell r="B925" t="str">
            <v>862 Harris St</v>
          </cell>
          <cell r="C925" t="str">
            <v>Concord</v>
          </cell>
          <cell r="D925" t="str">
            <v>NC</v>
          </cell>
          <cell r="E925" t="str">
            <v>28025</v>
          </cell>
          <cell r="F925" t="str">
            <v>Cabarrus</v>
          </cell>
          <cell r="G925">
            <v>550</v>
          </cell>
        </row>
        <row r="926">
          <cell r="A926" t="str">
            <v>PERFECT FIT INDUSTRIES INC</v>
          </cell>
          <cell r="B926" t="str">
            <v>8501 Tower Point Dr</v>
          </cell>
          <cell r="C926" t="str">
            <v>Charlotte</v>
          </cell>
          <cell r="D926" t="str">
            <v>NC</v>
          </cell>
          <cell r="E926" t="str">
            <v>28227</v>
          </cell>
          <cell r="F926" t="str">
            <v>Regional</v>
          </cell>
          <cell r="G926">
            <v>400</v>
          </cell>
        </row>
        <row r="927">
          <cell r="A927" t="str">
            <v>PERFORMANCE FOOD GROUP CUSTOMIZED DISTRIBUTION</v>
          </cell>
          <cell r="B927" t="str">
            <v>1441 Fire Tower Rd</v>
          </cell>
          <cell r="C927" t="str">
            <v>Rock Hill</v>
          </cell>
          <cell r="D927" t="str">
            <v>SC</v>
          </cell>
          <cell r="E927" t="str">
            <v>29730</v>
          </cell>
          <cell r="F927" t="str">
            <v>York</v>
          </cell>
          <cell r="G927">
            <v>110</v>
          </cell>
        </row>
        <row r="928">
          <cell r="A928" t="str">
            <v>PERFORMANCE FRICTION CORP</v>
          </cell>
          <cell r="B928" t="str">
            <v>PO Box 819</v>
          </cell>
          <cell r="C928" t="str">
            <v>Clover</v>
          </cell>
          <cell r="D928" t="str">
            <v>SC</v>
          </cell>
          <cell r="E928" t="str">
            <v>29710</v>
          </cell>
          <cell r="F928" t="str">
            <v>York</v>
          </cell>
          <cell r="G928">
            <v>350</v>
          </cell>
        </row>
        <row r="929">
          <cell r="A929" t="str">
            <v>PERIGON PA</v>
          </cell>
          <cell r="B929" t="str">
            <v>931 Industrial Dr</v>
          </cell>
          <cell r="C929" t="str">
            <v>Matthews</v>
          </cell>
          <cell r="D929" t="str">
            <v>NC</v>
          </cell>
          <cell r="E929" t="str">
            <v>28105</v>
          </cell>
          <cell r="F929" t="str">
            <v>Mecklenburg</v>
          </cell>
          <cell r="G929">
            <v>118</v>
          </cell>
        </row>
        <row r="930">
          <cell r="A930" t="str">
            <v>PETRO EXPRESS INC</v>
          </cell>
          <cell r="B930" t="str">
            <v>PO Box 240606</v>
          </cell>
          <cell r="C930" t="str">
            <v>Charlotte</v>
          </cell>
          <cell r="D930" t="str">
            <v>NC</v>
          </cell>
          <cell r="E930" t="str">
            <v>28224</v>
          </cell>
          <cell r="F930" t="str">
            <v>Regional</v>
          </cell>
          <cell r="G930">
            <v>675</v>
          </cell>
        </row>
        <row r="931">
          <cell r="A931" t="str">
            <v>PETSMART INC</v>
          </cell>
          <cell r="B931" t="str">
            <v>19601 N 27th Ave</v>
          </cell>
          <cell r="C931" t="str">
            <v>Phoenix</v>
          </cell>
          <cell r="D931" t="str">
            <v>AZ</v>
          </cell>
          <cell r="E931" t="str">
            <v>85027</v>
          </cell>
          <cell r="F931" t="str">
            <v>Regional</v>
          </cell>
          <cell r="G931">
            <v>350</v>
          </cell>
        </row>
        <row r="932">
          <cell r="A932" t="str">
            <v>PF CHANG'S CHINA BISTRO</v>
          </cell>
          <cell r="B932" t="str">
            <v>6809F Phillips Place Ct</v>
          </cell>
          <cell r="C932" t="str">
            <v>Charlotte</v>
          </cell>
          <cell r="D932" t="str">
            <v>NC</v>
          </cell>
          <cell r="E932" t="str">
            <v>28210</v>
          </cell>
          <cell r="F932" t="str">
            <v>Mecklenburg</v>
          </cell>
          <cell r="G932">
            <v>100</v>
          </cell>
        </row>
        <row r="933">
          <cell r="A933" t="str">
            <v>PFEIFFER UNIVERSITY</v>
          </cell>
          <cell r="B933" t="str">
            <v>PO Box 960</v>
          </cell>
          <cell r="C933" t="str">
            <v>Misenheimer</v>
          </cell>
          <cell r="D933" t="str">
            <v>NC</v>
          </cell>
          <cell r="E933" t="str">
            <v>28109</v>
          </cell>
          <cell r="F933" t="str">
            <v>Stanly</v>
          </cell>
          <cell r="G933">
            <v>250</v>
          </cell>
        </row>
        <row r="934">
          <cell r="A934" t="str">
            <v>PGT INDUSTRIES</v>
          </cell>
          <cell r="B934" t="str">
            <v>2121 Heilig Rd</v>
          </cell>
          <cell r="C934" t="str">
            <v>Salisbury</v>
          </cell>
          <cell r="D934" t="str">
            <v>NC</v>
          </cell>
          <cell r="E934" t="str">
            <v>28146</v>
          </cell>
          <cell r="F934" t="str">
            <v>Rowan</v>
          </cell>
          <cell r="G934">
            <v>442</v>
          </cell>
        </row>
        <row r="935">
          <cell r="A935" t="str">
            <v>PHARR YARNS INC</v>
          </cell>
          <cell r="B935" t="str">
            <v>PO Box 1939</v>
          </cell>
          <cell r="C935" t="str">
            <v>McAdenville</v>
          </cell>
          <cell r="D935" t="str">
            <v>NC</v>
          </cell>
          <cell r="E935" t="str">
            <v>28101</v>
          </cell>
          <cell r="F935" t="str">
            <v>Regional</v>
          </cell>
          <cell r="G935">
            <v>2330</v>
          </cell>
        </row>
        <row r="936">
          <cell r="A936" t="str">
            <v>PHILIP MORRIS USA</v>
          </cell>
          <cell r="B936" t="str">
            <v>PO Box 1098</v>
          </cell>
          <cell r="C936" t="str">
            <v>Concord</v>
          </cell>
          <cell r="D936" t="str">
            <v>NC</v>
          </cell>
          <cell r="E936" t="str">
            <v>28026</v>
          </cell>
          <cell r="F936" t="str">
            <v>Cabarrus</v>
          </cell>
          <cell r="G936">
            <v>2600</v>
          </cell>
        </row>
        <row r="937">
          <cell r="A937" t="str">
            <v>PHILIPS PRODUCTS</v>
          </cell>
          <cell r="B937" t="str">
            <v>PO Box 340</v>
          </cell>
          <cell r="C937" t="str">
            <v>Chester</v>
          </cell>
          <cell r="D937" t="str">
            <v>SC</v>
          </cell>
          <cell r="E937" t="str">
            <v>29706</v>
          </cell>
          <cell r="F937" t="str">
            <v>Chester</v>
          </cell>
          <cell r="G937">
            <v>150</v>
          </cell>
        </row>
        <row r="938">
          <cell r="A938" t="str">
            <v>PHOENIX TACO LLC</v>
          </cell>
          <cell r="B938" t="str">
            <v>9731E Southern Pine Blvd</v>
          </cell>
          <cell r="C938" t="str">
            <v>Charlotte</v>
          </cell>
          <cell r="D938" t="str">
            <v>NC</v>
          </cell>
          <cell r="E938" t="str">
            <v>28273</v>
          </cell>
          <cell r="F938" t="str">
            <v>Regional</v>
          </cell>
          <cell r="G938">
            <v>450</v>
          </cell>
        </row>
        <row r="939">
          <cell r="A939" t="str">
            <v>PIEDMONT HEALTHCARE PA</v>
          </cell>
          <cell r="B939" t="str">
            <v>PO Box 1845</v>
          </cell>
          <cell r="C939" t="str">
            <v>Statesville</v>
          </cell>
          <cell r="D939" t="str">
            <v>NC</v>
          </cell>
          <cell r="E939" t="str">
            <v>28687</v>
          </cell>
          <cell r="F939" t="str">
            <v>Iredell</v>
          </cell>
          <cell r="G939">
            <v>681</v>
          </cell>
        </row>
        <row r="940">
          <cell r="A940" t="str">
            <v>PIEDMONT MEDICAL CENTER</v>
          </cell>
          <cell r="B940" t="str">
            <v>222 S Herlong Ave</v>
          </cell>
          <cell r="C940" t="str">
            <v>Rock Hill</v>
          </cell>
          <cell r="D940" t="str">
            <v>SC</v>
          </cell>
          <cell r="E940" t="str">
            <v>29732</v>
          </cell>
          <cell r="F940" t="str">
            <v>York</v>
          </cell>
          <cell r="G940">
            <v>1500</v>
          </cell>
        </row>
        <row r="941">
          <cell r="A941" t="str">
            <v>PIEDMONT NATURAL GAS</v>
          </cell>
          <cell r="B941" t="str">
            <v>4720 Piedmont Row Dr</v>
          </cell>
          <cell r="C941" t="str">
            <v>Charlotte</v>
          </cell>
          <cell r="D941" t="str">
            <v>NC</v>
          </cell>
          <cell r="E941" t="str">
            <v>28210</v>
          </cell>
          <cell r="F941" t="str">
            <v>Mecklenburg</v>
          </cell>
          <cell r="G941">
            <v>660</v>
          </cell>
        </row>
        <row r="942">
          <cell r="A942" t="str">
            <v>PIERRE FOODS INC</v>
          </cell>
          <cell r="B942" t="str">
            <v>PO Box 399</v>
          </cell>
          <cell r="C942" t="str">
            <v>Claremont</v>
          </cell>
          <cell r="D942" t="str">
            <v>NC</v>
          </cell>
          <cell r="E942" t="str">
            <v>28610</v>
          </cell>
          <cell r="F942" t="str">
            <v>Catawba</v>
          </cell>
          <cell r="G942">
            <v>700</v>
          </cell>
        </row>
        <row r="943">
          <cell r="A943" t="str">
            <v>PILGRIM'S PRIDE CORP</v>
          </cell>
          <cell r="B943" t="str">
            <v>PO Box 668</v>
          </cell>
          <cell r="C943" t="str">
            <v>Marshville</v>
          </cell>
          <cell r="D943" t="str">
            <v>NC</v>
          </cell>
          <cell r="E943" t="str">
            <v>28103</v>
          </cell>
          <cell r="F943" t="str">
            <v>Union</v>
          </cell>
          <cell r="G943">
            <v>1175</v>
          </cell>
        </row>
        <row r="944">
          <cell r="A944" t="str">
            <v>PINES AT DAVIDSON INC, THE</v>
          </cell>
          <cell r="B944" t="str">
            <v>400 Avinger Ln</v>
          </cell>
          <cell r="C944" t="str">
            <v>Davidson</v>
          </cell>
          <cell r="D944" t="str">
            <v>NC</v>
          </cell>
          <cell r="E944" t="str">
            <v>28036</v>
          </cell>
          <cell r="F944" t="str">
            <v>Mecklenburg</v>
          </cell>
          <cell r="G944">
            <v>175</v>
          </cell>
        </row>
        <row r="945">
          <cell r="A945" t="str">
            <v>PINEVILLE REHAB AND LIVING CENTER</v>
          </cell>
          <cell r="B945" t="str">
            <v>1010 Lakeview Dr</v>
          </cell>
          <cell r="C945" t="str">
            <v>Pineville</v>
          </cell>
          <cell r="D945" t="str">
            <v>NC</v>
          </cell>
          <cell r="E945" t="str">
            <v>28134</v>
          </cell>
          <cell r="F945" t="str">
            <v>Mecklenburg</v>
          </cell>
          <cell r="G945">
            <v>100</v>
          </cell>
        </row>
        <row r="946">
          <cell r="A946" t="str">
            <v>PIZZA HUT INC</v>
          </cell>
          <cell r="B946" t="str">
            <v>1805 Sardis Dr N</v>
          </cell>
          <cell r="C946" t="str">
            <v>Charlotte</v>
          </cell>
          <cell r="D946" t="str">
            <v>NC</v>
          </cell>
          <cell r="E946" t="str">
            <v>28270</v>
          </cell>
          <cell r="F946" t="str">
            <v>Regional</v>
          </cell>
          <cell r="G946">
            <v>1380</v>
          </cell>
        </row>
        <row r="947">
          <cell r="A947" t="str">
            <v>PLANTATION ESTATES</v>
          </cell>
          <cell r="B947" t="str">
            <v>733 Plantation Estate Dr</v>
          </cell>
          <cell r="C947" t="str">
            <v>Matthews</v>
          </cell>
          <cell r="D947" t="str">
            <v>NC</v>
          </cell>
          <cell r="E947" t="str">
            <v>28105</v>
          </cell>
          <cell r="F947" t="str">
            <v>Mecklenburg</v>
          </cell>
          <cell r="G947">
            <v>250</v>
          </cell>
        </row>
        <row r="948">
          <cell r="A948" t="str">
            <v>PLASTIC PACKAGING INC</v>
          </cell>
          <cell r="B948" t="str">
            <v>PO Box 2029</v>
          </cell>
          <cell r="C948" t="str">
            <v>Hickory</v>
          </cell>
          <cell r="D948" t="str">
            <v>NC</v>
          </cell>
          <cell r="E948" t="str">
            <v>28603</v>
          </cell>
          <cell r="F948" t="str">
            <v>Catawba</v>
          </cell>
          <cell r="G948">
            <v>275</v>
          </cell>
        </row>
        <row r="949">
          <cell r="A949" t="str">
            <v>POLYMASK CORP</v>
          </cell>
          <cell r="B949" t="str">
            <v>PO Box 309</v>
          </cell>
          <cell r="C949" t="str">
            <v>Conover</v>
          </cell>
          <cell r="D949" t="str">
            <v>NC</v>
          </cell>
          <cell r="E949" t="str">
            <v>28613</v>
          </cell>
          <cell r="F949" t="str">
            <v>Catawba</v>
          </cell>
          <cell r="G949">
            <v>120</v>
          </cell>
        </row>
        <row r="950">
          <cell r="A950" t="str">
            <v>POLYMER GROUP INC</v>
          </cell>
          <cell r="B950" t="str">
            <v>9335 Harris Corners Pkwy, Suite 300</v>
          </cell>
          <cell r="C950" t="str">
            <v>Charlotte</v>
          </cell>
          <cell r="D950" t="str">
            <v>NC</v>
          </cell>
          <cell r="E950" t="str">
            <v>28269</v>
          </cell>
          <cell r="F950" t="str">
            <v>Regional</v>
          </cell>
          <cell r="G950">
            <v>340</v>
          </cell>
        </row>
        <row r="951">
          <cell r="A951" t="str">
            <v>POLYPORE INC</v>
          </cell>
          <cell r="B951" t="str">
            <v>11430 N Community House Rd, Suite 350</v>
          </cell>
          <cell r="C951" t="str">
            <v>Charlotte</v>
          </cell>
          <cell r="D951" t="str">
            <v>NC</v>
          </cell>
          <cell r="E951" t="str">
            <v>28277</v>
          </cell>
          <cell r="F951" t="str">
            <v>Regional</v>
          </cell>
          <cell r="G951">
            <v>490</v>
          </cell>
        </row>
        <row r="952">
          <cell r="A952" t="str">
            <v>PORT CITY ELECTRIC CO</v>
          </cell>
          <cell r="B952" t="str">
            <v>PO Box 1218</v>
          </cell>
          <cell r="C952" t="str">
            <v>Mooresville</v>
          </cell>
          <cell r="D952" t="str">
            <v>NC</v>
          </cell>
          <cell r="E952" t="str">
            <v>28115</v>
          </cell>
          <cell r="F952" t="str">
            <v>Iredell</v>
          </cell>
          <cell r="G952">
            <v>400</v>
          </cell>
        </row>
        <row r="953">
          <cell r="A953" t="str">
            <v>PORTER'S FABRICATIONS</v>
          </cell>
          <cell r="B953" t="str">
            <v>1111 Oates Rd</v>
          </cell>
          <cell r="C953" t="str">
            <v>Bessemer City</v>
          </cell>
          <cell r="D953" t="str">
            <v>NC</v>
          </cell>
          <cell r="E953" t="str">
            <v>28016</v>
          </cell>
          <cell r="F953" t="str">
            <v>Gaston</v>
          </cell>
          <cell r="G953">
            <v>130</v>
          </cell>
        </row>
        <row r="954">
          <cell r="A954" t="str">
            <v>PORTRAIT CORPORATION OF AMERICA INC</v>
          </cell>
          <cell r="B954" t="str">
            <v>815 Matthews-Mint Hill Rd</v>
          </cell>
          <cell r="C954" t="str">
            <v>Matthews</v>
          </cell>
          <cell r="D954" t="str">
            <v>NC</v>
          </cell>
          <cell r="E954" t="str">
            <v>28105</v>
          </cell>
          <cell r="F954" t="str">
            <v>Mecklenburg</v>
          </cell>
          <cell r="G954">
            <v>750</v>
          </cell>
        </row>
        <row r="955">
          <cell r="A955" t="str">
            <v>PORTRAIT HOMES CONSTRUCTION CO</v>
          </cell>
          <cell r="B955" t="str">
            <v>9111 Monroe Rd, Suite 100</v>
          </cell>
          <cell r="C955" t="str">
            <v>Charlotte</v>
          </cell>
          <cell r="D955" t="str">
            <v>NC</v>
          </cell>
          <cell r="E955" t="str">
            <v>28270</v>
          </cell>
          <cell r="F955" t="str">
            <v>Mecklenburg</v>
          </cell>
          <cell r="G955">
            <v>120</v>
          </cell>
        </row>
        <row r="956">
          <cell r="A956" t="str">
            <v>POSEIDON ENTERPRISES INC</v>
          </cell>
          <cell r="B956" t="str">
            <v>3516 Green Park Cir</v>
          </cell>
          <cell r="C956" t="str">
            <v>Charlotte</v>
          </cell>
          <cell r="D956" t="str">
            <v>NC</v>
          </cell>
          <cell r="E956" t="str">
            <v>28217</v>
          </cell>
          <cell r="F956" t="str">
            <v>Mecklenburg</v>
          </cell>
          <cell r="G956">
            <v>100</v>
          </cell>
        </row>
        <row r="957">
          <cell r="A957" t="str">
            <v>POSSEHL CONNECTOR SERVICES</v>
          </cell>
          <cell r="B957" t="str">
            <v>445 Bryant Blvd</v>
          </cell>
          <cell r="C957" t="str">
            <v>Rock Hill</v>
          </cell>
          <cell r="D957" t="str">
            <v>SC</v>
          </cell>
          <cell r="E957" t="str">
            <v>29732</v>
          </cell>
          <cell r="F957" t="str">
            <v>York</v>
          </cell>
          <cell r="G957">
            <v>100</v>
          </cell>
        </row>
        <row r="958">
          <cell r="A958" t="str">
            <v>POYNER &amp; SPRUILL LLP</v>
          </cell>
          <cell r="B958" t="str">
            <v>301 S College St, Suite 2300</v>
          </cell>
          <cell r="C958" t="str">
            <v>Charlotte</v>
          </cell>
          <cell r="D958" t="str">
            <v>NC</v>
          </cell>
          <cell r="E958" t="str">
            <v>28202</v>
          </cell>
          <cell r="F958" t="str">
            <v>Mecklenburg</v>
          </cell>
          <cell r="G958">
            <v>100</v>
          </cell>
        </row>
        <row r="959">
          <cell r="A959" t="str">
            <v>PPG INDUSTRIES INC</v>
          </cell>
          <cell r="B959" t="str">
            <v>1497 Lancaster Hwy</v>
          </cell>
          <cell r="C959" t="str">
            <v>Chester</v>
          </cell>
          <cell r="D959" t="str">
            <v>SC</v>
          </cell>
          <cell r="E959" t="str">
            <v>29706</v>
          </cell>
          <cell r="F959" t="str">
            <v>Chester</v>
          </cell>
          <cell r="G959">
            <v>140</v>
          </cell>
        </row>
        <row r="960">
          <cell r="A960" t="str">
            <v>PPG INDUSTRIES INC</v>
          </cell>
          <cell r="B960" t="str">
            <v>940 Washburn Switch Rd</v>
          </cell>
          <cell r="C960" t="str">
            <v>Shelby</v>
          </cell>
          <cell r="D960" t="str">
            <v>NC</v>
          </cell>
          <cell r="E960" t="str">
            <v>28150</v>
          </cell>
          <cell r="F960" t="str">
            <v>Cleveland</v>
          </cell>
          <cell r="G960">
            <v>1200</v>
          </cell>
        </row>
        <row r="961">
          <cell r="A961" t="str">
            <v>PRATT INDUSTRIES INC</v>
          </cell>
          <cell r="B961" t="str">
            <v>1903 Weinig St</v>
          </cell>
          <cell r="C961" t="str">
            <v>Statesville</v>
          </cell>
          <cell r="D961" t="str">
            <v>NC</v>
          </cell>
          <cell r="E961" t="str">
            <v>28677</v>
          </cell>
          <cell r="F961" t="str">
            <v>Iredell</v>
          </cell>
          <cell r="G961">
            <v>135</v>
          </cell>
        </row>
        <row r="962">
          <cell r="A962" t="str">
            <v>PRECEDENT FURNITURE</v>
          </cell>
          <cell r="B962" t="str">
            <v>PO Box 730</v>
          </cell>
          <cell r="C962" t="str">
            <v>Newton</v>
          </cell>
          <cell r="D962" t="str">
            <v>NC</v>
          </cell>
          <cell r="E962" t="str">
            <v>28658</v>
          </cell>
          <cell r="F962" t="str">
            <v>Catawba</v>
          </cell>
          <cell r="G962">
            <v>156</v>
          </cell>
        </row>
        <row r="963">
          <cell r="A963" t="str">
            <v>PREFERRED ELECTRIC CO INC</v>
          </cell>
          <cell r="B963" t="str">
            <v>4113 Yancey Rd</v>
          </cell>
          <cell r="C963" t="str">
            <v>Charlotte</v>
          </cell>
          <cell r="D963" t="str">
            <v>NC</v>
          </cell>
          <cell r="E963" t="str">
            <v>28217</v>
          </cell>
          <cell r="F963" t="str">
            <v>Mecklenburg</v>
          </cell>
          <cell r="G963">
            <v>184</v>
          </cell>
        </row>
        <row r="964">
          <cell r="A964" t="str">
            <v>PREFORMED LINE PRODUCTS</v>
          </cell>
          <cell r="B964" t="str">
            <v>PO Box 818</v>
          </cell>
          <cell r="C964" t="str">
            <v>Albemarle</v>
          </cell>
          <cell r="D964" t="str">
            <v>NC</v>
          </cell>
          <cell r="E964" t="str">
            <v>28002</v>
          </cell>
          <cell r="F964" t="str">
            <v>Stanly</v>
          </cell>
          <cell r="G964">
            <v>165</v>
          </cell>
        </row>
        <row r="965">
          <cell r="A965" t="str">
            <v>PREMIER ALLIANCE GROUP</v>
          </cell>
          <cell r="B965" t="str">
            <v>4521 Sharon Rd, Suite 300</v>
          </cell>
          <cell r="C965" t="str">
            <v>Charlotte</v>
          </cell>
          <cell r="D965" t="str">
            <v>NC</v>
          </cell>
          <cell r="E965" t="str">
            <v>28211</v>
          </cell>
          <cell r="F965" t="str">
            <v>Mecklenburg</v>
          </cell>
          <cell r="G965">
            <v>110</v>
          </cell>
        </row>
        <row r="966">
          <cell r="A966" t="str">
            <v>PREMIER INC</v>
          </cell>
          <cell r="B966" t="str">
            <v>2320 Cascade Pointe Blvd</v>
          </cell>
          <cell r="C966" t="str">
            <v>Charlotte</v>
          </cell>
          <cell r="D966" t="str">
            <v>NC</v>
          </cell>
          <cell r="E966" t="str">
            <v>28208</v>
          </cell>
          <cell r="F966" t="str">
            <v>Mecklenburg</v>
          </cell>
          <cell r="G966">
            <v>500</v>
          </cell>
        </row>
        <row r="967">
          <cell r="A967" t="str">
            <v>PREMIERE FIBERS INC</v>
          </cell>
          <cell r="B967" t="str">
            <v>PO Box 436</v>
          </cell>
          <cell r="C967" t="str">
            <v>Ansonville</v>
          </cell>
          <cell r="D967" t="str">
            <v>NC</v>
          </cell>
          <cell r="E967" t="str">
            <v>28007</v>
          </cell>
          <cell r="F967" t="str">
            <v>Anson</v>
          </cell>
          <cell r="G967">
            <v>150</v>
          </cell>
        </row>
        <row r="968">
          <cell r="A968" t="str">
            <v>PRESBYTERIAN REGIONAL HEALTHCARE CORP</v>
          </cell>
          <cell r="B968" t="str">
            <v>PO Box 33549</v>
          </cell>
          <cell r="C968" t="str">
            <v>Charlotte</v>
          </cell>
          <cell r="D968" t="str">
            <v>NC</v>
          </cell>
          <cell r="E968" t="str">
            <v>28233</v>
          </cell>
          <cell r="F968" t="str">
            <v>Regional</v>
          </cell>
          <cell r="G968">
            <v>7800</v>
          </cell>
        </row>
        <row r="969">
          <cell r="A969" t="str">
            <v>PRESTIGE FARMS INC</v>
          </cell>
          <cell r="B969" t="str">
            <v>7120 Orr Rd</v>
          </cell>
          <cell r="C969" t="str">
            <v>Charlotte</v>
          </cell>
          <cell r="D969" t="str">
            <v>NC</v>
          </cell>
          <cell r="E969" t="str">
            <v>28213</v>
          </cell>
          <cell r="F969" t="str">
            <v>Mecklenburg</v>
          </cell>
          <cell r="G969">
            <v>165</v>
          </cell>
        </row>
        <row r="970">
          <cell r="A970" t="str">
            <v>PRICE BROTHERS INC</v>
          </cell>
          <cell r="B970" t="str">
            <v>PO Box 7585</v>
          </cell>
          <cell r="C970" t="str">
            <v>Charlotte</v>
          </cell>
          <cell r="D970" t="str">
            <v>NC</v>
          </cell>
          <cell r="E970" t="str">
            <v>28241</v>
          </cell>
          <cell r="F970" t="str">
            <v>Mecklenburg</v>
          </cell>
          <cell r="G970">
            <v>300</v>
          </cell>
        </row>
        <row r="971">
          <cell r="A971" t="str">
            <v>PRICEWATERHOUSECOOPERS LLP</v>
          </cell>
          <cell r="B971" t="str">
            <v>214 N Tryon St, Suite 3600</v>
          </cell>
          <cell r="C971" t="str">
            <v>Charlotte</v>
          </cell>
          <cell r="D971" t="str">
            <v>NC</v>
          </cell>
          <cell r="E971" t="str">
            <v>28202</v>
          </cell>
          <cell r="F971" t="str">
            <v>Mecklenburg</v>
          </cell>
          <cell r="G971">
            <v>450</v>
          </cell>
        </row>
        <row r="972">
          <cell r="A972" t="str">
            <v>PRIMARY PHYSICIANCARE INC</v>
          </cell>
          <cell r="B972" t="str">
            <v>1515 Mockingbird Ln, 3rd Floor</v>
          </cell>
          <cell r="C972" t="str">
            <v>Charlotte</v>
          </cell>
          <cell r="D972" t="str">
            <v>NC</v>
          </cell>
          <cell r="E972" t="str">
            <v>28209</v>
          </cell>
          <cell r="F972" t="str">
            <v>Mecklenburg</v>
          </cell>
          <cell r="G972">
            <v>120</v>
          </cell>
        </row>
        <row r="973">
          <cell r="A973" t="str">
            <v>PROCTER &amp; GAMBLE DISTRIBUTION CO INC</v>
          </cell>
          <cell r="B973" t="str">
            <v>13925 Ballantyne Corp Pl</v>
          </cell>
          <cell r="C973" t="str">
            <v>Charlotte</v>
          </cell>
          <cell r="D973" t="str">
            <v>NC</v>
          </cell>
          <cell r="E973" t="str">
            <v>28277</v>
          </cell>
          <cell r="F973" t="str">
            <v>Mecklenburg</v>
          </cell>
          <cell r="G973">
            <v>100</v>
          </cell>
        </row>
        <row r="974">
          <cell r="A974" t="str">
            <v>PROFESSIONAL CARE MANAGEMENT</v>
          </cell>
          <cell r="B974" t="str">
            <v>4351 Main St, Suite 207</v>
          </cell>
          <cell r="C974" t="str">
            <v>Harrisburg</v>
          </cell>
          <cell r="D974" t="str">
            <v>NC</v>
          </cell>
          <cell r="E974" t="str">
            <v>28075</v>
          </cell>
          <cell r="F974" t="str">
            <v>Cabarrus</v>
          </cell>
          <cell r="G974">
            <v>150</v>
          </cell>
        </row>
        <row r="975">
          <cell r="A975" t="str">
            <v>PROFESSIONAL KNITTING</v>
          </cell>
          <cell r="B975" t="str">
            <v>PO Box 176</v>
          </cell>
          <cell r="C975" t="str">
            <v>Clover</v>
          </cell>
          <cell r="D975" t="str">
            <v>SC</v>
          </cell>
          <cell r="E975" t="str">
            <v>29710</v>
          </cell>
          <cell r="F975" t="str">
            <v>York</v>
          </cell>
          <cell r="G975">
            <v>110</v>
          </cell>
        </row>
        <row r="976">
          <cell r="A976" t="str">
            <v>PROFESSIONAL REMERCHANDISING</v>
          </cell>
          <cell r="B976" t="str">
            <v>125 Infield Ct</v>
          </cell>
          <cell r="C976" t="str">
            <v>Mooresville</v>
          </cell>
          <cell r="D976" t="str">
            <v>NC</v>
          </cell>
          <cell r="E976" t="str">
            <v>28117</v>
          </cell>
          <cell r="F976" t="str">
            <v>Iredell</v>
          </cell>
          <cell r="G976">
            <v>200</v>
          </cell>
        </row>
        <row r="977">
          <cell r="A977" t="str">
            <v>PROFILE PRODUCTS LLC</v>
          </cell>
          <cell r="B977" t="str">
            <v>219 Simpson St</v>
          </cell>
          <cell r="C977" t="str">
            <v>Conover</v>
          </cell>
          <cell r="D977" t="str">
            <v>NC</v>
          </cell>
          <cell r="E977" t="str">
            <v>28613</v>
          </cell>
          <cell r="F977" t="str">
            <v>Catawba</v>
          </cell>
          <cell r="G977">
            <v>100</v>
          </cell>
        </row>
        <row r="978">
          <cell r="A978" t="str">
            <v>PROGRESSIVE FURNITURE</v>
          </cell>
          <cell r="B978" t="str">
            <v>PO Box 729</v>
          </cell>
          <cell r="C978" t="str">
            <v>Claremont</v>
          </cell>
          <cell r="D978" t="str">
            <v>NC</v>
          </cell>
          <cell r="E978" t="str">
            <v>28610</v>
          </cell>
          <cell r="F978" t="str">
            <v>Catawba</v>
          </cell>
          <cell r="G978">
            <v>550</v>
          </cell>
        </row>
        <row r="979">
          <cell r="A979" t="str">
            <v>PROLOGIX DISTRIBUTION SERVICES</v>
          </cell>
          <cell r="B979" t="str">
            <v>1962 W Hwy 160</v>
          </cell>
          <cell r="C979" t="str">
            <v>Fort Mill</v>
          </cell>
          <cell r="D979" t="str">
            <v>SC</v>
          </cell>
          <cell r="E979" t="str">
            <v>29708</v>
          </cell>
          <cell r="F979" t="str">
            <v>York</v>
          </cell>
          <cell r="G979">
            <v>120</v>
          </cell>
        </row>
        <row r="980">
          <cell r="A980" t="str">
            <v>PROVIDENCE COUNTRY CLUB</v>
          </cell>
          <cell r="B980" t="str">
            <v>6001 Providence Country Club Dr</v>
          </cell>
          <cell r="C980" t="str">
            <v>Charlotte</v>
          </cell>
          <cell r="D980" t="str">
            <v>NC</v>
          </cell>
          <cell r="E980" t="str">
            <v>28277</v>
          </cell>
          <cell r="F980" t="str">
            <v>Mecklenburg</v>
          </cell>
          <cell r="G980">
            <v>100</v>
          </cell>
        </row>
        <row r="981">
          <cell r="A981" t="str">
            <v>PROVIDENCE DAY SCHOOL INC</v>
          </cell>
          <cell r="B981" t="str">
            <v>5800 Sardis Rd</v>
          </cell>
          <cell r="C981" t="str">
            <v>Charlotte</v>
          </cell>
          <cell r="D981" t="str">
            <v>NC</v>
          </cell>
          <cell r="E981" t="str">
            <v>28270</v>
          </cell>
          <cell r="F981" t="str">
            <v>Mecklenburg</v>
          </cell>
          <cell r="G981">
            <v>250</v>
          </cell>
        </row>
        <row r="982">
          <cell r="A982" t="str">
            <v>PRUDENTIAL CAROLINAS REALTY</v>
          </cell>
          <cell r="B982" t="str">
            <v>4529 Sharon Rd, Suite 200</v>
          </cell>
          <cell r="C982" t="str">
            <v>Charlotte</v>
          </cell>
          <cell r="D982" t="str">
            <v>NC</v>
          </cell>
          <cell r="E982" t="str">
            <v>28211</v>
          </cell>
          <cell r="F982" t="str">
            <v>Mecklenburg</v>
          </cell>
          <cell r="G982">
            <v>273</v>
          </cell>
        </row>
        <row r="983">
          <cell r="A983" t="str">
            <v>PSNC ENERGY</v>
          </cell>
          <cell r="B983" t="str">
            <v>PO Box 1398</v>
          </cell>
          <cell r="C983" t="str">
            <v>Gastonia</v>
          </cell>
          <cell r="D983" t="str">
            <v>NC</v>
          </cell>
          <cell r="E983" t="str">
            <v>28053</v>
          </cell>
          <cell r="F983" t="str">
            <v>Gaston</v>
          </cell>
          <cell r="G983">
            <v>704</v>
          </cell>
        </row>
        <row r="984">
          <cell r="A984" t="str">
            <v>PUBLIC LIBRARY OF CHARLOTTE &amp; MECKLENBURG COUNTY</v>
          </cell>
          <cell r="B984" t="str">
            <v>310 N Tryon St</v>
          </cell>
          <cell r="C984" t="str">
            <v>Charlotte</v>
          </cell>
          <cell r="D984" t="str">
            <v>NC</v>
          </cell>
          <cell r="E984" t="str">
            <v>28202</v>
          </cell>
          <cell r="F984" t="str">
            <v>Mecklenburg</v>
          </cell>
          <cell r="G984">
            <v>500</v>
          </cell>
        </row>
        <row r="985">
          <cell r="A985" t="str">
            <v>PULTE HOME CORP</v>
          </cell>
          <cell r="B985" t="str">
            <v>11121 Carmel Commons Blvd, Suite 450</v>
          </cell>
          <cell r="C985" t="str">
            <v>Charlotte</v>
          </cell>
          <cell r="D985" t="str">
            <v>NC</v>
          </cell>
          <cell r="E985" t="str">
            <v>28226</v>
          </cell>
          <cell r="F985" t="str">
            <v>Regional</v>
          </cell>
          <cell r="G985">
            <v>160</v>
          </cell>
        </row>
        <row r="986">
          <cell r="A986" t="str">
            <v>PUROLATOR EFP</v>
          </cell>
          <cell r="B986" t="str">
            <v>PO Box 1451</v>
          </cell>
          <cell r="C986" t="str">
            <v>Shelby</v>
          </cell>
          <cell r="D986" t="str">
            <v>NC</v>
          </cell>
          <cell r="E986">
            <v>28151</v>
          </cell>
          <cell r="F986" t="str">
            <v>Cleveland</v>
          </cell>
          <cell r="G986">
            <v>100</v>
          </cell>
        </row>
        <row r="987">
          <cell r="A987" t="str">
            <v>QUAKER FURNITURE INC</v>
          </cell>
          <cell r="B987" t="str">
            <v>PO Box 1973</v>
          </cell>
          <cell r="C987" t="str">
            <v>Hickory</v>
          </cell>
          <cell r="D987" t="str">
            <v>NC</v>
          </cell>
          <cell r="E987" t="str">
            <v>28603</v>
          </cell>
          <cell r="F987" t="str">
            <v>Catawba</v>
          </cell>
          <cell r="G987">
            <v>100</v>
          </cell>
        </row>
        <row r="988">
          <cell r="A988" t="str">
            <v>QUALITY HEALTH CARE SERVICES</v>
          </cell>
          <cell r="B988" t="str">
            <v>11535 Carmel Commons Pkwy, Suite 105</v>
          </cell>
          <cell r="C988" t="str">
            <v>Charlotte</v>
          </cell>
          <cell r="D988" t="str">
            <v>NC</v>
          </cell>
          <cell r="E988" t="str">
            <v>28226</v>
          </cell>
          <cell r="F988" t="str">
            <v>Mecklenburg</v>
          </cell>
          <cell r="G988">
            <v>150</v>
          </cell>
        </row>
        <row r="989">
          <cell r="A989" t="str">
            <v>QUALITY SPRINKLER</v>
          </cell>
          <cell r="B989" t="str">
            <v>10301 Old Concord Rd</v>
          </cell>
          <cell r="C989" t="str">
            <v>Charlotte</v>
          </cell>
          <cell r="D989" t="str">
            <v>NC</v>
          </cell>
          <cell r="E989" t="str">
            <v>28213</v>
          </cell>
          <cell r="F989" t="str">
            <v>Mecklenburg</v>
          </cell>
          <cell r="G989">
            <v>100</v>
          </cell>
        </row>
        <row r="990">
          <cell r="A990" t="str">
            <v>QUEEN CITY AUDIO VIDEO &amp; APPLIANCES</v>
          </cell>
          <cell r="B990" t="str">
            <v>2600 Queen City Dr</v>
          </cell>
          <cell r="C990" t="str">
            <v>Charlotte</v>
          </cell>
          <cell r="D990" t="str">
            <v>NC</v>
          </cell>
          <cell r="E990" t="str">
            <v>28208</v>
          </cell>
          <cell r="F990" t="str">
            <v>Regional</v>
          </cell>
          <cell r="G990">
            <v>150</v>
          </cell>
        </row>
        <row r="991">
          <cell r="A991" t="str">
            <v>QUEENS UNIVERSITY OF CHARLOTTE</v>
          </cell>
          <cell r="B991" t="str">
            <v>1900 Selwyn Ave</v>
          </cell>
          <cell r="C991" t="str">
            <v>Charlotte</v>
          </cell>
          <cell r="D991" t="str">
            <v>NC</v>
          </cell>
          <cell r="E991" t="str">
            <v>28274</v>
          </cell>
          <cell r="F991" t="str">
            <v>Mecklenburg</v>
          </cell>
          <cell r="G991">
            <v>500</v>
          </cell>
        </row>
        <row r="992">
          <cell r="A992" t="str">
            <v>QUIZNOS</v>
          </cell>
          <cell r="B992" t="str">
            <v>1475 Lawrence St, Suite 400</v>
          </cell>
          <cell r="C992" t="str">
            <v>Denver</v>
          </cell>
          <cell r="D992" t="str">
            <v>CO</v>
          </cell>
          <cell r="E992" t="str">
            <v>80202</v>
          </cell>
          <cell r="F992" t="str">
            <v>Regional</v>
          </cell>
          <cell r="G992">
            <v>270</v>
          </cell>
        </row>
        <row r="993">
          <cell r="A993" t="str">
            <v>RACK ROOM SHOES</v>
          </cell>
          <cell r="B993" t="str">
            <v>8310 Technology Dr</v>
          </cell>
          <cell r="C993" t="str">
            <v>Charlotte</v>
          </cell>
          <cell r="D993" t="str">
            <v>NC</v>
          </cell>
          <cell r="E993" t="str">
            <v>28262</v>
          </cell>
          <cell r="F993" t="str">
            <v>Regional</v>
          </cell>
          <cell r="G993">
            <v>230</v>
          </cell>
        </row>
        <row r="994">
          <cell r="A994" t="str">
            <v>RADIATOR SPECIALTY CO</v>
          </cell>
          <cell r="B994" t="str">
            <v>1900 Wilkinson Blvd</v>
          </cell>
          <cell r="C994" t="str">
            <v>Charlotte</v>
          </cell>
          <cell r="D994" t="str">
            <v>NC</v>
          </cell>
          <cell r="E994" t="str">
            <v>28208</v>
          </cell>
          <cell r="F994" t="str">
            <v>Mecklenburg</v>
          </cell>
          <cell r="G994">
            <v>200</v>
          </cell>
        </row>
        <row r="995">
          <cell r="A995" t="str">
            <v>RADIOSHACK</v>
          </cell>
          <cell r="B995" t="str">
            <v>5701 Westpark Dr, Suite 205</v>
          </cell>
          <cell r="C995" t="str">
            <v>Charlotte</v>
          </cell>
          <cell r="D995" t="str">
            <v>NC</v>
          </cell>
          <cell r="E995" t="str">
            <v>28217</v>
          </cell>
          <cell r="F995" t="str">
            <v>Regional</v>
          </cell>
          <cell r="G995">
            <v>150</v>
          </cell>
        </row>
        <row r="996">
          <cell r="A996" t="str">
            <v>RAINTREE COUNTRY CLUB</v>
          </cell>
          <cell r="B996" t="str">
            <v>8600 Raintree Ln</v>
          </cell>
          <cell r="C996" t="str">
            <v>Charlotte</v>
          </cell>
          <cell r="D996" t="str">
            <v>NC</v>
          </cell>
          <cell r="E996" t="str">
            <v>28277</v>
          </cell>
          <cell r="F996" t="str">
            <v>Mecklenburg</v>
          </cell>
          <cell r="G996">
            <v>100</v>
          </cell>
        </row>
        <row r="997">
          <cell r="A997" t="str">
            <v>RAMADA WORLDWIDE INC</v>
          </cell>
          <cell r="B997" t="str">
            <v>1 Sylvan Way</v>
          </cell>
          <cell r="C997" t="str">
            <v>Parsippany</v>
          </cell>
          <cell r="D997" t="str">
            <v>NJ</v>
          </cell>
          <cell r="E997" t="str">
            <v>07054</v>
          </cell>
          <cell r="F997" t="str">
            <v>Regional</v>
          </cell>
          <cell r="G997">
            <v>900</v>
          </cell>
        </row>
        <row r="998">
          <cell r="A998" t="str">
            <v>RANDOLPH &amp; SON BUILDERS INC</v>
          </cell>
          <cell r="B998" t="str">
            <v>PO Box 410283</v>
          </cell>
          <cell r="C998" t="str">
            <v>Charlotte</v>
          </cell>
          <cell r="D998" t="str">
            <v>NC</v>
          </cell>
          <cell r="E998" t="str">
            <v>28241</v>
          </cell>
          <cell r="F998" t="str">
            <v>Mecklenburg</v>
          </cell>
          <cell r="G998">
            <v>100</v>
          </cell>
        </row>
        <row r="999">
          <cell r="A999" t="str">
            <v>RANDSTAD USA</v>
          </cell>
          <cell r="B999" t="str">
            <v>4600 Park Rd, Suite 103</v>
          </cell>
          <cell r="C999" t="str">
            <v>Charlotte</v>
          </cell>
          <cell r="D999" t="str">
            <v>NC</v>
          </cell>
          <cell r="E999" t="str">
            <v>28209</v>
          </cell>
          <cell r="F999" t="str">
            <v>Mecklenburg</v>
          </cell>
          <cell r="G999">
            <v>300</v>
          </cell>
        </row>
        <row r="1000">
          <cell r="A1000" t="str">
            <v>RANDY MARION CHEVROLET PONTIAC</v>
          </cell>
          <cell r="B1000" t="str">
            <v>220 W Plaza Dr</v>
          </cell>
          <cell r="C1000" t="str">
            <v>Mooresville</v>
          </cell>
          <cell r="D1000" t="str">
            <v>NC</v>
          </cell>
          <cell r="E1000" t="str">
            <v>28115</v>
          </cell>
          <cell r="F1000" t="str">
            <v>Iredell</v>
          </cell>
          <cell r="G1000">
            <v>100</v>
          </cell>
        </row>
        <row r="1001">
          <cell r="A1001" t="str">
            <v>R-ANELL HOUSING GROUP LLC</v>
          </cell>
          <cell r="B1001" t="str">
            <v>PO Box 428</v>
          </cell>
          <cell r="C1001" t="str">
            <v>Denver</v>
          </cell>
          <cell r="D1001" t="str">
            <v>NC</v>
          </cell>
          <cell r="E1001" t="str">
            <v>28037</v>
          </cell>
          <cell r="F1001" t="str">
            <v>Lincoln</v>
          </cell>
          <cell r="G1001">
            <v>420</v>
          </cell>
        </row>
        <row r="1002">
          <cell r="A1002" t="str">
            <v>RAUCH INDUSTRIES INC</v>
          </cell>
          <cell r="B1002" t="str">
            <v>PO Box 609</v>
          </cell>
          <cell r="C1002" t="str">
            <v>Gastonia</v>
          </cell>
          <cell r="D1002" t="str">
            <v>NC</v>
          </cell>
          <cell r="E1002" t="str">
            <v>28053</v>
          </cell>
          <cell r="F1002" t="str">
            <v>Regional</v>
          </cell>
          <cell r="G1002">
            <v>754</v>
          </cell>
        </row>
        <row r="1003">
          <cell r="A1003" t="str">
            <v>RAYMOND JAMES FINANCIAL SERVICES INC</v>
          </cell>
          <cell r="B1003" t="str">
            <v>16315A Northcross Dr</v>
          </cell>
          <cell r="C1003" t="str">
            <v>Huntersville</v>
          </cell>
          <cell r="D1003" t="str">
            <v>NC</v>
          </cell>
          <cell r="E1003" t="str">
            <v>28078</v>
          </cell>
          <cell r="F1003" t="str">
            <v>Mecklenburg</v>
          </cell>
          <cell r="G1003">
            <v>100</v>
          </cell>
        </row>
        <row r="1004">
          <cell r="A1004" t="str">
            <v>RBC CENTURA</v>
          </cell>
          <cell r="B1004" t="str">
            <v>2000 Randolph Rd</v>
          </cell>
          <cell r="C1004" t="str">
            <v>Charlotte</v>
          </cell>
          <cell r="D1004" t="str">
            <v>NC</v>
          </cell>
          <cell r="E1004" t="str">
            <v>28207</v>
          </cell>
          <cell r="F1004" t="str">
            <v>Mecklenburg</v>
          </cell>
          <cell r="G1004">
            <v>100</v>
          </cell>
        </row>
        <row r="1005">
          <cell r="A1005" t="str">
            <v>RE/MAX EXECUTIVE REALTY</v>
          </cell>
          <cell r="B1005" t="str">
            <v>7825 Ballantyne Commons Pkwy, Suite 350</v>
          </cell>
          <cell r="C1005" t="str">
            <v>Charlotte</v>
          </cell>
          <cell r="D1005" t="str">
            <v>NC</v>
          </cell>
          <cell r="E1005" t="str">
            <v>28277</v>
          </cell>
          <cell r="F1005" t="str">
            <v>Mecklenburg</v>
          </cell>
          <cell r="G1005">
            <v>215</v>
          </cell>
        </row>
        <row r="1006">
          <cell r="A1006" t="str">
            <v>REA CONTRACTING CO LLC</v>
          </cell>
          <cell r="B1006" t="str">
            <v>PO Box 32487</v>
          </cell>
          <cell r="C1006" t="str">
            <v>Charlotte</v>
          </cell>
          <cell r="D1006" t="str">
            <v>NC</v>
          </cell>
          <cell r="E1006" t="str">
            <v>28232</v>
          </cell>
          <cell r="F1006" t="str">
            <v>Mecklenburg</v>
          </cell>
          <cell r="G1006">
            <v>300</v>
          </cell>
        </row>
        <row r="1007">
          <cell r="A1007" t="str">
            <v>READY-MIXED CONCRETE</v>
          </cell>
          <cell r="B1007" t="str">
            <v>2289 Salisbury Rd</v>
          </cell>
          <cell r="C1007" t="str">
            <v>Statesville</v>
          </cell>
          <cell r="D1007" t="str">
            <v>NC</v>
          </cell>
          <cell r="E1007" t="str">
            <v>28625</v>
          </cell>
          <cell r="F1007" t="str">
            <v>Iredell</v>
          </cell>
          <cell r="G1007">
            <v>100</v>
          </cell>
        </row>
        <row r="1008">
          <cell r="A1008" t="str">
            <v>REALTY PLACE</v>
          </cell>
          <cell r="B1008" t="str">
            <v>19901 W Catawba Ave, Suite 105</v>
          </cell>
          <cell r="C1008" t="str">
            <v>Cornelius</v>
          </cell>
          <cell r="D1008" t="str">
            <v>NC</v>
          </cell>
          <cell r="E1008" t="str">
            <v>28031</v>
          </cell>
          <cell r="F1008" t="str">
            <v>Mecklenburg</v>
          </cell>
          <cell r="G1008">
            <v>107</v>
          </cell>
        </row>
        <row r="1009">
          <cell r="A1009" t="str">
            <v>RED ROBIN GOURMET BURGERS</v>
          </cell>
          <cell r="B1009" t="str">
            <v>6312 S Fiddlers Green Cir, Suite 200N</v>
          </cell>
          <cell r="C1009" t="str">
            <v>Greenwood Village</v>
          </cell>
          <cell r="D1009" t="str">
            <v>CO</v>
          </cell>
          <cell r="E1009" t="str">
            <v>80111</v>
          </cell>
          <cell r="F1009" t="str">
            <v>Regional</v>
          </cell>
          <cell r="G1009">
            <v>120</v>
          </cell>
        </row>
        <row r="1010">
          <cell r="A1010" t="str">
            <v>RED VALVE CO</v>
          </cell>
          <cell r="B1010" t="str">
            <v>1205 Isley Dr</v>
          </cell>
          <cell r="C1010" t="str">
            <v>Gastonia</v>
          </cell>
          <cell r="D1010" t="str">
            <v>NC</v>
          </cell>
          <cell r="E1010" t="str">
            <v>28052</v>
          </cell>
          <cell r="F1010" t="str">
            <v>Gaston</v>
          </cell>
          <cell r="G1010">
            <v>130</v>
          </cell>
        </row>
        <row r="1011">
          <cell r="A1011" t="str">
            <v>REHAB SOLUTIONS INC</v>
          </cell>
          <cell r="B1011" t="str">
            <v>3029 Senna Dr</v>
          </cell>
          <cell r="C1011" t="str">
            <v>Matthews</v>
          </cell>
          <cell r="D1011" t="str">
            <v>NC</v>
          </cell>
          <cell r="E1011" t="str">
            <v>28105</v>
          </cell>
          <cell r="F1011" t="str">
            <v>Mecklenburg</v>
          </cell>
          <cell r="G1011">
            <v>550</v>
          </cell>
        </row>
        <row r="1012">
          <cell r="A1012" t="str">
            <v>REHABILITATION &amp; HEALTH CENTER OF GASTONIA</v>
          </cell>
          <cell r="B1012" t="str">
            <v>416 N Highland St</v>
          </cell>
          <cell r="C1012" t="str">
            <v>Gastonia</v>
          </cell>
          <cell r="D1012" t="str">
            <v>NC</v>
          </cell>
          <cell r="E1012" t="str">
            <v>28052</v>
          </cell>
          <cell r="F1012" t="str">
            <v>Gaston</v>
          </cell>
          <cell r="G1012">
            <v>115</v>
          </cell>
        </row>
        <row r="1013">
          <cell r="A1013" t="str">
            <v>REHABILITATION AND NURSING CENTER OF MONROE</v>
          </cell>
          <cell r="B1013" t="str">
            <v>1212 Sunset Dr E</v>
          </cell>
          <cell r="C1013" t="str">
            <v>Monroe</v>
          </cell>
          <cell r="D1013" t="str">
            <v>NC</v>
          </cell>
          <cell r="E1013" t="str">
            <v>28112</v>
          </cell>
          <cell r="F1013" t="str">
            <v>Union</v>
          </cell>
          <cell r="G1013">
            <v>100</v>
          </cell>
        </row>
        <row r="1014">
          <cell r="A1014" t="str">
            <v>REMEDY INTELLIGENT STAFFING</v>
          </cell>
          <cell r="B1014" t="str">
            <v>301-B E Woodlawn Rd</v>
          </cell>
          <cell r="C1014" t="str">
            <v>Charlotte</v>
          </cell>
          <cell r="D1014" t="str">
            <v>NC</v>
          </cell>
          <cell r="E1014" t="str">
            <v>28217</v>
          </cell>
          <cell r="F1014" t="str">
            <v>Mecklenburg</v>
          </cell>
          <cell r="G1014">
            <v>250</v>
          </cell>
        </row>
        <row r="1015">
          <cell r="A1015" t="str">
            <v>RESOURCES FOR SENIOR LIVING LLC</v>
          </cell>
          <cell r="B1015" t="str">
            <v>7621 Little Ave, Suite 430</v>
          </cell>
          <cell r="C1015" t="str">
            <v>Charlotte</v>
          </cell>
          <cell r="D1015" t="str">
            <v>NC</v>
          </cell>
          <cell r="E1015" t="str">
            <v>28226</v>
          </cell>
          <cell r="F1015" t="str">
            <v>Regional</v>
          </cell>
          <cell r="G1015">
            <v>280</v>
          </cell>
        </row>
        <row r="1016">
          <cell r="A1016" t="str">
            <v>REVERE GROUP, THE</v>
          </cell>
          <cell r="B1016" t="str">
            <v>5925 Carnegie Blvd, Suite 350</v>
          </cell>
          <cell r="C1016" t="str">
            <v>Charlotte</v>
          </cell>
          <cell r="D1016" t="str">
            <v>NC</v>
          </cell>
          <cell r="E1016" t="str">
            <v>28209</v>
          </cell>
          <cell r="F1016" t="str">
            <v>Mecklenburg</v>
          </cell>
          <cell r="G1016">
            <v>110</v>
          </cell>
        </row>
        <row r="1017">
          <cell r="A1017" t="str">
            <v>REYNOLDS FENCE &amp; GUARD RAIL INC</v>
          </cell>
          <cell r="B1017" t="str">
            <v>9320 Machado Dr</v>
          </cell>
          <cell r="C1017" t="str">
            <v>Indian Trail</v>
          </cell>
          <cell r="D1017" t="str">
            <v>NC</v>
          </cell>
          <cell r="E1017" t="str">
            <v>28079</v>
          </cell>
          <cell r="F1017" t="str">
            <v>Union</v>
          </cell>
          <cell r="G1017">
            <v>150</v>
          </cell>
        </row>
        <row r="1018">
          <cell r="A1018" t="str">
            <v>RHA/HOWELL CARE CENTERS INC</v>
          </cell>
          <cell r="B1018" t="str">
            <v>11950 Howell Center Dr</v>
          </cell>
          <cell r="C1018" t="str">
            <v>Charlotte</v>
          </cell>
          <cell r="D1018" t="str">
            <v>NC</v>
          </cell>
          <cell r="E1018" t="str">
            <v>28227</v>
          </cell>
          <cell r="F1018" t="str">
            <v>Mecklenburg</v>
          </cell>
          <cell r="G1018">
            <v>500</v>
          </cell>
        </row>
        <row r="1019">
          <cell r="A1019" t="str">
            <v>RICHARD PETTY DRIVING EXPERIENCE</v>
          </cell>
          <cell r="B1019" t="str">
            <v>6022 Victory Ln</v>
          </cell>
          <cell r="C1019" t="str">
            <v>Concord</v>
          </cell>
          <cell r="D1019" t="str">
            <v>NC</v>
          </cell>
          <cell r="E1019" t="str">
            <v>28027</v>
          </cell>
          <cell r="F1019" t="str">
            <v>Cabarrus</v>
          </cell>
          <cell r="G1019">
            <v>140</v>
          </cell>
        </row>
        <row r="1020">
          <cell r="A1020" t="str">
            <v>RIVER VALLEY ANIMAL FOODS</v>
          </cell>
          <cell r="B1020" t="str">
            <v>PO Box 158</v>
          </cell>
          <cell r="C1020" t="str">
            <v>Harmony</v>
          </cell>
          <cell r="D1020" t="str">
            <v>NC</v>
          </cell>
          <cell r="E1020" t="str">
            <v>28634</v>
          </cell>
          <cell r="F1020" t="str">
            <v>Iredell</v>
          </cell>
          <cell r="G1020">
            <v>118</v>
          </cell>
        </row>
        <row r="1021">
          <cell r="A1021" t="str">
            <v>RL STOWE MILLS INC</v>
          </cell>
          <cell r="B1021" t="str">
            <v>PO Box 351</v>
          </cell>
          <cell r="C1021" t="str">
            <v>Belmont</v>
          </cell>
          <cell r="D1021" t="str">
            <v>NC</v>
          </cell>
          <cell r="E1021" t="str">
            <v>28012</v>
          </cell>
          <cell r="F1021" t="str">
            <v>Regional</v>
          </cell>
          <cell r="G1021">
            <v>884</v>
          </cell>
        </row>
        <row r="1022">
          <cell r="A1022" t="str">
            <v>ROBERT ABBEY INC</v>
          </cell>
          <cell r="B1022" t="str">
            <v>3166 Main Ave SE</v>
          </cell>
          <cell r="C1022" t="str">
            <v>Hickory</v>
          </cell>
          <cell r="D1022" t="str">
            <v>NC</v>
          </cell>
          <cell r="E1022" t="str">
            <v>28602</v>
          </cell>
          <cell r="F1022" t="str">
            <v>Catawba</v>
          </cell>
          <cell r="G1022">
            <v>200</v>
          </cell>
        </row>
        <row r="1023">
          <cell r="A1023" t="str">
            <v>ROBERT BOSCH TOOL CORP</v>
          </cell>
          <cell r="B1023" t="str">
            <v>PO Box 129</v>
          </cell>
          <cell r="C1023" t="str">
            <v>Lincolnton</v>
          </cell>
          <cell r="D1023" t="str">
            <v>NC</v>
          </cell>
          <cell r="E1023" t="str">
            <v>28093</v>
          </cell>
          <cell r="F1023" t="str">
            <v>Lincoln</v>
          </cell>
          <cell r="G1023">
            <v>260</v>
          </cell>
        </row>
        <row r="1024">
          <cell r="A1024" t="str">
            <v>ROBERT HALF INTERNATIONAL INC</v>
          </cell>
          <cell r="B1024" t="str">
            <v>201 S College St, Suite 2200</v>
          </cell>
          <cell r="C1024" t="str">
            <v>Charlotte</v>
          </cell>
          <cell r="D1024" t="str">
            <v>NC</v>
          </cell>
          <cell r="E1024" t="str">
            <v>28244</v>
          </cell>
          <cell r="F1024" t="str">
            <v>Mecklenburg</v>
          </cell>
          <cell r="G1024">
            <v>100</v>
          </cell>
        </row>
        <row r="1025">
          <cell r="A1025" t="str">
            <v>ROBERT YATES RACING INC</v>
          </cell>
          <cell r="B1025" t="str">
            <v>PO Box 3640</v>
          </cell>
          <cell r="C1025" t="str">
            <v>Mooresville</v>
          </cell>
          <cell r="D1025" t="str">
            <v>NC</v>
          </cell>
          <cell r="E1025" t="str">
            <v>28117</v>
          </cell>
          <cell r="F1025" t="str">
            <v>Iredell</v>
          </cell>
          <cell r="G1025">
            <v>131</v>
          </cell>
        </row>
        <row r="1026">
          <cell r="A1026" t="str">
            <v>ROBERTSON AIRTECH INTERNATIONAL INC</v>
          </cell>
          <cell r="B1026" t="str">
            <v>1101 E 36th St</v>
          </cell>
          <cell r="C1026" t="str">
            <v>Charlotte</v>
          </cell>
          <cell r="D1026" t="str">
            <v>NC</v>
          </cell>
          <cell r="E1026" t="str">
            <v>28205</v>
          </cell>
          <cell r="F1026" t="str">
            <v>Regional</v>
          </cell>
          <cell r="G1026">
            <v>200</v>
          </cell>
        </row>
        <row r="1027">
          <cell r="A1027" t="str">
            <v>ROBINSON, BRADSHAW &amp; HINSON PA</v>
          </cell>
          <cell r="B1027" t="str">
            <v>101 N Tryon St, Suite 1900</v>
          </cell>
          <cell r="C1027" t="str">
            <v>Charlotte</v>
          </cell>
          <cell r="D1027" t="str">
            <v>NC</v>
          </cell>
          <cell r="E1027" t="str">
            <v>28246</v>
          </cell>
          <cell r="F1027" t="str">
            <v>Mecklenburg</v>
          </cell>
          <cell r="G1027">
            <v>225</v>
          </cell>
        </row>
        <row r="1028">
          <cell r="A1028" t="str">
            <v>ROCK BARN GOLF AND SPA</v>
          </cell>
          <cell r="B1028" t="str">
            <v>3791 Club House Dr NE</v>
          </cell>
          <cell r="C1028" t="str">
            <v>Conover</v>
          </cell>
          <cell r="D1028" t="str">
            <v>NC</v>
          </cell>
          <cell r="E1028" t="str">
            <v>28613</v>
          </cell>
          <cell r="F1028" t="str">
            <v>Catawba</v>
          </cell>
          <cell r="G1028">
            <v>200</v>
          </cell>
        </row>
        <row r="1029">
          <cell r="A1029" t="str">
            <v>ROCK BOTTOM BREWERY</v>
          </cell>
          <cell r="B1029" t="str">
            <v>401 N Tryon St</v>
          </cell>
          <cell r="C1029" t="str">
            <v>Charlotte</v>
          </cell>
          <cell r="D1029" t="str">
            <v>NC</v>
          </cell>
          <cell r="E1029" t="str">
            <v>28202</v>
          </cell>
          <cell r="F1029" t="str">
            <v>Mecklenburg</v>
          </cell>
          <cell r="G1029">
            <v>100</v>
          </cell>
        </row>
        <row r="1030">
          <cell r="A1030" t="str">
            <v>ROCK-TENN CO</v>
          </cell>
          <cell r="B1030" t="str">
            <v>PO Box 669</v>
          </cell>
          <cell r="C1030" t="str">
            <v>Conover</v>
          </cell>
          <cell r="D1030" t="str">
            <v>NC</v>
          </cell>
          <cell r="E1030" t="str">
            <v>28613</v>
          </cell>
          <cell r="F1030" t="str">
            <v>Catawba</v>
          </cell>
          <cell r="G1030">
            <v>350</v>
          </cell>
        </row>
        <row r="1031">
          <cell r="A1031" t="str">
            <v>ROCK-TENN PAPERBOARD AND PACKAGING LLC</v>
          </cell>
          <cell r="B1031" t="str">
            <v>PO Box 800</v>
          </cell>
          <cell r="C1031" t="str">
            <v>Claremont</v>
          </cell>
          <cell r="D1031" t="str">
            <v>NC</v>
          </cell>
          <cell r="E1031" t="str">
            <v>28610</v>
          </cell>
          <cell r="F1031" t="str">
            <v>Catawba</v>
          </cell>
          <cell r="G1031">
            <v>120</v>
          </cell>
        </row>
        <row r="1032">
          <cell r="A1032" t="str">
            <v>ROCKWELL AUTOMATION-RELIANCE ELECTRIC</v>
          </cell>
          <cell r="B1032" t="str">
            <v>101 Reliance Rd</v>
          </cell>
          <cell r="C1032" t="str">
            <v>Kings Mountain</v>
          </cell>
          <cell r="D1032" t="str">
            <v>NC</v>
          </cell>
          <cell r="E1032" t="str">
            <v>28086</v>
          </cell>
          <cell r="F1032" t="str">
            <v>Cleveland</v>
          </cell>
          <cell r="G1032">
            <v>400</v>
          </cell>
        </row>
        <row r="1033">
          <cell r="A1033" t="str">
            <v>RODGERS BUILDERS INC</v>
          </cell>
          <cell r="B1033" t="str">
            <v>PO Box 18446</v>
          </cell>
          <cell r="C1033" t="str">
            <v>Charlotte</v>
          </cell>
          <cell r="D1033" t="str">
            <v>NC</v>
          </cell>
          <cell r="E1033" t="str">
            <v>28218</v>
          </cell>
          <cell r="F1033" t="str">
            <v>Mecklenburg</v>
          </cell>
          <cell r="G1033">
            <v>222</v>
          </cell>
        </row>
        <row r="1034">
          <cell r="A1034" t="str">
            <v>ROHM &amp; HAAS INC</v>
          </cell>
          <cell r="B1034" t="str">
            <v>6101 Orr Rd</v>
          </cell>
          <cell r="C1034" t="str">
            <v>Charlotte</v>
          </cell>
          <cell r="D1034" t="str">
            <v>NC</v>
          </cell>
          <cell r="E1034" t="str">
            <v>28213</v>
          </cell>
          <cell r="F1034" t="str">
            <v>Mecklenburg</v>
          </cell>
          <cell r="G1034">
            <v>100</v>
          </cell>
        </row>
        <row r="1035">
          <cell r="A1035" t="str">
            <v>ROMAN CATHOLIC DIOCESE OF CHARLOTTE</v>
          </cell>
          <cell r="B1035" t="str">
            <v>1123 S Church St</v>
          </cell>
          <cell r="C1035" t="str">
            <v>Charlotte</v>
          </cell>
          <cell r="D1035" t="str">
            <v>NC</v>
          </cell>
          <cell r="E1035" t="str">
            <v>28203</v>
          </cell>
          <cell r="F1035" t="str">
            <v>Mecklenburg</v>
          </cell>
          <cell r="G1035">
            <v>130</v>
          </cell>
        </row>
        <row r="1036">
          <cell r="A1036" t="str">
            <v>ROOMS TO GO</v>
          </cell>
          <cell r="B1036" t="str">
            <v>11540 Hwy 92 E</v>
          </cell>
          <cell r="C1036" t="str">
            <v>Seffner</v>
          </cell>
          <cell r="D1036" t="str">
            <v>FL</v>
          </cell>
          <cell r="E1036" t="str">
            <v>33584</v>
          </cell>
          <cell r="F1036" t="str">
            <v>Regional</v>
          </cell>
          <cell r="G1036">
            <v>250</v>
          </cell>
        </row>
        <row r="1037">
          <cell r="A1037" t="str">
            <v>ROSS STORES INC</v>
          </cell>
          <cell r="B1037" t="str">
            <v>1000 Retail Dr</v>
          </cell>
          <cell r="C1037" t="str">
            <v>Fort Mill</v>
          </cell>
          <cell r="D1037" t="str">
            <v>SC</v>
          </cell>
          <cell r="E1037" t="str">
            <v>29715</v>
          </cell>
          <cell r="F1037" t="str">
            <v>Regional</v>
          </cell>
          <cell r="G1037">
            <v>852</v>
          </cell>
        </row>
        <row r="1038">
          <cell r="A1038" t="str">
            <v>ROUSH &amp; YATES RACING ENGINES</v>
          </cell>
          <cell r="B1038" t="str">
            <v>PO Box 3788</v>
          </cell>
          <cell r="C1038" t="str">
            <v>Mooresville</v>
          </cell>
          <cell r="D1038" t="str">
            <v>NC</v>
          </cell>
          <cell r="E1038" t="str">
            <v>28117</v>
          </cell>
          <cell r="F1038" t="str">
            <v>Iredell</v>
          </cell>
          <cell r="G1038">
            <v>180</v>
          </cell>
        </row>
        <row r="1039">
          <cell r="A1039" t="str">
            <v>ROUSH ENTERPRISES INC</v>
          </cell>
          <cell r="B1039" t="str">
            <v>122 Knob Hill Rd</v>
          </cell>
          <cell r="C1039" t="str">
            <v>Mooresville</v>
          </cell>
          <cell r="D1039" t="str">
            <v>NC</v>
          </cell>
          <cell r="E1039" t="str">
            <v>28117</v>
          </cell>
          <cell r="F1039" t="str">
            <v>Iredell</v>
          </cell>
          <cell r="G1039">
            <v>200</v>
          </cell>
        </row>
        <row r="1040">
          <cell r="A1040" t="str">
            <v>ROWAN COUNTY</v>
          </cell>
          <cell r="B1040" t="str">
            <v>130 W Innes St</v>
          </cell>
          <cell r="C1040" t="str">
            <v>Salisbury</v>
          </cell>
          <cell r="D1040" t="str">
            <v>NC</v>
          </cell>
          <cell r="E1040" t="str">
            <v>28144</v>
          </cell>
          <cell r="F1040" t="str">
            <v>Rowan</v>
          </cell>
          <cell r="G1040">
            <v>899</v>
          </cell>
        </row>
        <row r="1041">
          <cell r="A1041" t="str">
            <v>ROWAN COUNTY YMCA</v>
          </cell>
          <cell r="B1041" t="str">
            <v>PO Box 1575</v>
          </cell>
          <cell r="C1041" t="str">
            <v>Salisbury</v>
          </cell>
          <cell r="D1041" t="str">
            <v>NC</v>
          </cell>
          <cell r="E1041" t="str">
            <v>28145</v>
          </cell>
          <cell r="F1041" t="str">
            <v>Rowan</v>
          </cell>
          <cell r="G1041">
            <v>250</v>
          </cell>
        </row>
        <row r="1042">
          <cell r="A1042" t="str">
            <v>ROWAN REGIONAL MEDICAL CENTER</v>
          </cell>
          <cell r="B1042" t="str">
            <v>612 Mocksville Ave</v>
          </cell>
          <cell r="C1042" t="str">
            <v>Salisbury</v>
          </cell>
          <cell r="D1042" t="str">
            <v>NC</v>
          </cell>
          <cell r="E1042" t="str">
            <v>28144</v>
          </cell>
          <cell r="F1042" t="str">
            <v>Rowan</v>
          </cell>
          <cell r="G1042">
            <v>1729</v>
          </cell>
        </row>
        <row r="1043">
          <cell r="A1043" t="str">
            <v>ROWAN-CABARRUS COMMUNITY COLLEGE</v>
          </cell>
          <cell r="B1043" t="str">
            <v>PO Box 1595</v>
          </cell>
          <cell r="C1043" t="str">
            <v>Salisbury</v>
          </cell>
          <cell r="D1043" t="str">
            <v>NC</v>
          </cell>
          <cell r="E1043" t="str">
            <v>28145</v>
          </cell>
          <cell r="F1043" t="str">
            <v>Rowan</v>
          </cell>
          <cell r="G1043">
            <v>530</v>
          </cell>
        </row>
        <row r="1044">
          <cell r="A1044" t="str">
            <v>ROWAN-SALISBURY SCHOOLS</v>
          </cell>
          <cell r="B1044" t="str">
            <v>PO Box 2349</v>
          </cell>
          <cell r="C1044" t="str">
            <v>Salisbury</v>
          </cell>
          <cell r="D1044" t="str">
            <v>NC</v>
          </cell>
          <cell r="E1044" t="str">
            <v>28145</v>
          </cell>
          <cell r="F1044" t="str">
            <v>Rowan</v>
          </cell>
          <cell r="G1044">
            <v>3300</v>
          </cell>
        </row>
        <row r="1045">
          <cell r="A1045" t="str">
            <v>ROYAL &amp; SUNALLIANCE</v>
          </cell>
          <cell r="B1045" t="str">
            <v>3600 Arco Corporate Dr</v>
          </cell>
          <cell r="C1045" t="str">
            <v>Charlotte</v>
          </cell>
          <cell r="D1045" t="str">
            <v>NC</v>
          </cell>
          <cell r="E1045" t="str">
            <v>28273</v>
          </cell>
          <cell r="F1045" t="str">
            <v>Mecklenburg</v>
          </cell>
          <cell r="G1045">
            <v>500</v>
          </cell>
        </row>
        <row r="1046">
          <cell r="A1046" t="str">
            <v>ROYAL AMERICAN CO LLC</v>
          </cell>
          <cell r="B1046" t="str">
            <v>PO Box 430</v>
          </cell>
          <cell r="C1046" t="str">
            <v>Stanley</v>
          </cell>
          <cell r="D1046" t="str">
            <v>NC</v>
          </cell>
          <cell r="E1046" t="str">
            <v>28164</v>
          </cell>
          <cell r="F1046" t="str">
            <v>Gaston</v>
          </cell>
          <cell r="G1046">
            <v>115</v>
          </cell>
        </row>
        <row r="1047">
          <cell r="A1047" t="str">
            <v>ROYALE COMFORT SEATING INC</v>
          </cell>
          <cell r="B1047" t="str">
            <v>PO Box 235</v>
          </cell>
          <cell r="C1047" t="str">
            <v>Taylorsville</v>
          </cell>
          <cell r="D1047" t="str">
            <v>NC</v>
          </cell>
          <cell r="E1047" t="str">
            <v>28681</v>
          </cell>
          <cell r="F1047" t="str">
            <v>Alexander</v>
          </cell>
          <cell r="G1047">
            <v>130</v>
          </cell>
        </row>
        <row r="1048">
          <cell r="A1048" t="str">
            <v>RPM WOOD FINISHES GROUP INC</v>
          </cell>
          <cell r="B1048" t="str">
            <v>22 S Center St</v>
          </cell>
          <cell r="C1048" t="str">
            <v>Hickory</v>
          </cell>
          <cell r="D1048" t="str">
            <v>NC</v>
          </cell>
          <cell r="E1048" t="str">
            <v>28602</v>
          </cell>
          <cell r="F1048" t="str">
            <v>Catawba</v>
          </cell>
          <cell r="G1048">
            <v>120</v>
          </cell>
        </row>
        <row r="1049">
          <cell r="A1049" t="str">
            <v>RR DONNELLEY</v>
          </cell>
          <cell r="B1049" t="str">
            <v>201 S College St, Suite 2250</v>
          </cell>
          <cell r="C1049" t="str">
            <v>Charlotte</v>
          </cell>
          <cell r="D1049" t="str">
            <v>NC</v>
          </cell>
          <cell r="E1049" t="str">
            <v>28244</v>
          </cell>
          <cell r="F1049" t="str">
            <v>Regional</v>
          </cell>
          <cell r="G1049">
            <v>350</v>
          </cell>
        </row>
        <row r="1050">
          <cell r="A1050" t="str">
            <v>RSI HOME PRODUCTS INC</v>
          </cell>
          <cell r="B1050" t="str">
            <v>350 N Generals Blvd</v>
          </cell>
          <cell r="C1050" t="str">
            <v>Lincolnton</v>
          </cell>
          <cell r="D1050" t="str">
            <v>NC</v>
          </cell>
          <cell r="E1050" t="str">
            <v>28092</v>
          </cell>
          <cell r="F1050" t="str">
            <v>Lincoln</v>
          </cell>
          <cell r="G1050">
            <v>1300</v>
          </cell>
        </row>
        <row r="1051">
          <cell r="A1051" t="str">
            <v>RUBBERMAID FOOD SERVICE PRODUCTS</v>
          </cell>
          <cell r="B1051" t="str">
            <v>16905 Northcross Dr</v>
          </cell>
          <cell r="C1051" t="str">
            <v>Huntersville</v>
          </cell>
          <cell r="D1051" t="str">
            <v>NC</v>
          </cell>
          <cell r="E1051" t="str">
            <v>28078</v>
          </cell>
          <cell r="F1051" t="str">
            <v>Mecklenburg</v>
          </cell>
          <cell r="G1051">
            <v>387</v>
          </cell>
        </row>
        <row r="1052">
          <cell r="A1052" t="str">
            <v>RUTH'S CHRIS STEAKHOUSE</v>
          </cell>
          <cell r="B1052" t="str">
            <v>6000 Fairview Rd</v>
          </cell>
          <cell r="C1052" t="str">
            <v>Charlotte</v>
          </cell>
          <cell r="D1052" t="str">
            <v>NC</v>
          </cell>
          <cell r="E1052" t="str">
            <v>28210</v>
          </cell>
          <cell r="F1052" t="str">
            <v>Mecklenburg</v>
          </cell>
          <cell r="G1052">
            <v>180</v>
          </cell>
        </row>
        <row r="1053">
          <cell r="A1053" t="str">
            <v>RUTLAND PLASTICS TECHNOLOGIES INC</v>
          </cell>
          <cell r="B1053" t="str">
            <v>PO Box 339</v>
          </cell>
          <cell r="C1053" t="str">
            <v>Pineville</v>
          </cell>
          <cell r="D1053" t="str">
            <v>NC</v>
          </cell>
          <cell r="E1053" t="str">
            <v>28134</v>
          </cell>
          <cell r="F1053" t="str">
            <v>Mecklenburg</v>
          </cell>
          <cell r="G1053">
            <v>100</v>
          </cell>
        </row>
        <row r="1054">
          <cell r="A1054" t="str">
            <v>RYAN HOMES</v>
          </cell>
          <cell r="B1054" t="str">
            <v>10710 Sikes Pl, Suite 200</v>
          </cell>
          <cell r="C1054" t="str">
            <v>Charlotte</v>
          </cell>
          <cell r="D1054" t="str">
            <v>NC</v>
          </cell>
          <cell r="E1054" t="str">
            <v>28277</v>
          </cell>
          <cell r="F1054" t="str">
            <v>Mecklenburg</v>
          </cell>
          <cell r="G1054">
            <v>300</v>
          </cell>
        </row>
        <row r="1055">
          <cell r="A1055" t="str">
            <v>RYDER TRANSPORTATION SERVICES</v>
          </cell>
          <cell r="B1055" t="str">
            <v>3456 20th Ave SE</v>
          </cell>
          <cell r="C1055" t="str">
            <v>Newton</v>
          </cell>
          <cell r="D1055" t="str">
            <v>NC</v>
          </cell>
          <cell r="E1055" t="str">
            <v>28658</v>
          </cell>
          <cell r="F1055" t="str">
            <v>Regional</v>
          </cell>
          <cell r="G1055">
            <v>100</v>
          </cell>
        </row>
        <row r="1056">
          <cell r="A1056" t="str">
            <v>RYERSON INC</v>
          </cell>
          <cell r="B1056" t="str">
            <v>5435 Hovis Rd</v>
          </cell>
          <cell r="C1056" t="str">
            <v>Charlotte</v>
          </cell>
          <cell r="D1056" t="str">
            <v>NC</v>
          </cell>
          <cell r="E1056" t="str">
            <v>28208</v>
          </cell>
          <cell r="F1056" t="str">
            <v>Mecklenburg</v>
          </cell>
          <cell r="G1056">
            <v>104</v>
          </cell>
        </row>
        <row r="1057">
          <cell r="A1057" t="str">
            <v>RYLAND HOMES</v>
          </cell>
          <cell r="B1057" t="str">
            <v>207 Regency Executive Pk, Suite 100</v>
          </cell>
          <cell r="C1057" t="str">
            <v>Charlotte</v>
          </cell>
          <cell r="D1057" t="str">
            <v>NC</v>
          </cell>
          <cell r="E1057" t="str">
            <v>28217</v>
          </cell>
          <cell r="F1057" t="str">
            <v>Mecklenburg</v>
          </cell>
          <cell r="G1057">
            <v>125</v>
          </cell>
        </row>
        <row r="1058">
          <cell r="A1058" t="str">
            <v>S&amp;D COFFEE INC</v>
          </cell>
          <cell r="B1058" t="str">
            <v>PO Box 1628</v>
          </cell>
          <cell r="C1058" t="str">
            <v>Concord</v>
          </cell>
          <cell r="D1058" t="str">
            <v>NC</v>
          </cell>
          <cell r="E1058" t="str">
            <v>28026</v>
          </cell>
          <cell r="F1058" t="str">
            <v>Cabarrus</v>
          </cell>
          <cell r="G1058">
            <v>800</v>
          </cell>
        </row>
        <row r="1059">
          <cell r="A1059" t="str">
            <v>S&amp;ME INC</v>
          </cell>
          <cell r="B1059" t="str">
            <v>9751 Southern Pine Blvd</v>
          </cell>
          <cell r="C1059" t="str">
            <v>Charlotte</v>
          </cell>
          <cell r="D1059" t="str">
            <v>NC</v>
          </cell>
          <cell r="E1059" t="str">
            <v>28273</v>
          </cell>
          <cell r="F1059" t="str">
            <v>Mecklenburg</v>
          </cell>
          <cell r="G1059">
            <v>135</v>
          </cell>
        </row>
        <row r="1060">
          <cell r="A1060" t="str">
            <v>S1 CORP</v>
          </cell>
          <cell r="B1060" t="str">
            <v>2815 Coliseum Center Dr, Suite 300</v>
          </cell>
          <cell r="C1060" t="str">
            <v>Charlotte</v>
          </cell>
          <cell r="D1060" t="str">
            <v>NC</v>
          </cell>
          <cell r="E1060" t="str">
            <v>28217</v>
          </cell>
          <cell r="F1060" t="str">
            <v>Mecklenburg</v>
          </cell>
          <cell r="G1060">
            <v>100</v>
          </cell>
        </row>
        <row r="1061">
          <cell r="A1061" t="str">
            <v>SACKNER PRODUCTS INC</v>
          </cell>
          <cell r="B1061" t="str">
            <v>178 Orbit Rd</v>
          </cell>
          <cell r="C1061" t="str">
            <v>Statesville</v>
          </cell>
          <cell r="D1061" t="str">
            <v>NC</v>
          </cell>
          <cell r="E1061" t="str">
            <v>28677</v>
          </cell>
          <cell r="F1061" t="str">
            <v>Iredell</v>
          </cell>
          <cell r="G1061">
            <v>100</v>
          </cell>
        </row>
        <row r="1062">
          <cell r="A1062" t="str">
            <v>SAFETY-KLEEN CORP</v>
          </cell>
          <cell r="B1062" t="str">
            <v>2320 Yadkin Ave</v>
          </cell>
          <cell r="C1062" t="str">
            <v>Charlotte</v>
          </cell>
          <cell r="D1062" t="str">
            <v>NC</v>
          </cell>
          <cell r="E1062" t="str">
            <v>28205</v>
          </cell>
          <cell r="F1062" t="str">
            <v>Mecklenburg</v>
          </cell>
          <cell r="G1062">
            <v>100</v>
          </cell>
        </row>
        <row r="1063">
          <cell r="A1063" t="str">
            <v>SAIA MOTOR FREIGHT LINE INC</v>
          </cell>
          <cell r="B1063" t="str">
            <v>1101 W Craighead Rd</v>
          </cell>
          <cell r="C1063" t="str">
            <v>Charlotte</v>
          </cell>
          <cell r="D1063" t="str">
            <v>NC</v>
          </cell>
          <cell r="E1063" t="str">
            <v>28206</v>
          </cell>
          <cell r="F1063" t="str">
            <v>Mecklenburg</v>
          </cell>
          <cell r="G1063">
            <v>100</v>
          </cell>
        </row>
        <row r="1064">
          <cell r="A1064" t="str">
            <v>SALEM INDUSTRIES</v>
          </cell>
          <cell r="B1064" t="str">
            <v>1636 Salem Church Rd</v>
          </cell>
          <cell r="C1064" t="str">
            <v>Lincolnton</v>
          </cell>
          <cell r="D1064" t="str">
            <v>NC</v>
          </cell>
          <cell r="E1064" t="str">
            <v>28092</v>
          </cell>
          <cell r="F1064" t="str">
            <v>Lincoln</v>
          </cell>
          <cell r="G1064">
            <v>100</v>
          </cell>
        </row>
        <row r="1065">
          <cell r="A1065" t="str">
            <v>SALISBURY ROWAN COMMUNITY SERVICE COUNCIL INC</v>
          </cell>
          <cell r="B1065" t="str">
            <v>PO Box 631</v>
          </cell>
          <cell r="C1065" t="str">
            <v>Salisbury</v>
          </cell>
          <cell r="D1065" t="str">
            <v>NC</v>
          </cell>
          <cell r="E1065" t="str">
            <v>28145</v>
          </cell>
          <cell r="F1065" t="str">
            <v>Rowan</v>
          </cell>
          <cell r="G1065">
            <v>200</v>
          </cell>
        </row>
        <row r="1066">
          <cell r="A1066" t="str">
            <v>SALVATION ARMY CHARLOTTE AREA COMMAND</v>
          </cell>
          <cell r="B1066" t="str">
            <v>PO Box 31128</v>
          </cell>
          <cell r="C1066" t="str">
            <v>Charlotte</v>
          </cell>
          <cell r="D1066" t="str">
            <v>NC</v>
          </cell>
          <cell r="E1066" t="str">
            <v>28231</v>
          </cell>
          <cell r="F1066" t="str">
            <v>Mecklenburg</v>
          </cell>
          <cell r="G1066">
            <v>147</v>
          </cell>
        </row>
        <row r="1067">
          <cell r="A1067" t="str">
            <v>SAM'S MART</v>
          </cell>
          <cell r="B1067" t="str">
            <v>6407 Idlewild Rd, Suite 204</v>
          </cell>
          <cell r="C1067" t="str">
            <v>Charlotte</v>
          </cell>
          <cell r="D1067" t="str">
            <v>NC</v>
          </cell>
          <cell r="E1067" t="str">
            <v>28212</v>
          </cell>
          <cell r="F1067" t="str">
            <v>Regional</v>
          </cell>
          <cell r="G1067">
            <v>300</v>
          </cell>
        </row>
        <row r="1068">
          <cell r="A1068" t="str">
            <v>SANGER CLINIC, THE</v>
          </cell>
          <cell r="B1068" t="str">
            <v>1001 Blythe Blvd, Suite 300</v>
          </cell>
          <cell r="C1068" t="str">
            <v>Charlotte</v>
          </cell>
          <cell r="D1068" t="str">
            <v>NC</v>
          </cell>
          <cell r="E1068" t="str">
            <v>28203</v>
          </cell>
          <cell r="F1068" t="str">
            <v>Mecklenburg</v>
          </cell>
          <cell r="G1068">
            <v>300</v>
          </cell>
        </row>
        <row r="1069">
          <cell r="A1069" t="str">
            <v>SARA LEE INTIMATE APPAREL</v>
          </cell>
          <cell r="B1069" t="str">
            <v>PO Box 5069</v>
          </cell>
          <cell r="C1069" t="str">
            <v>Statesville</v>
          </cell>
          <cell r="D1069" t="str">
            <v>NC</v>
          </cell>
          <cell r="E1069" t="str">
            <v>28687</v>
          </cell>
          <cell r="F1069" t="str">
            <v>Iredell</v>
          </cell>
          <cell r="G1069">
            <v>370</v>
          </cell>
        </row>
        <row r="1070">
          <cell r="A1070" t="str">
            <v>SARSTEDT INC</v>
          </cell>
          <cell r="B1070" t="str">
            <v>PO Box 468</v>
          </cell>
          <cell r="C1070" t="str">
            <v>Newton</v>
          </cell>
          <cell r="D1070" t="str">
            <v>NC</v>
          </cell>
          <cell r="E1070" t="str">
            <v>28658</v>
          </cell>
          <cell r="F1070" t="str">
            <v>Catawba</v>
          </cell>
          <cell r="G1070">
            <v>200</v>
          </cell>
        </row>
        <row r="1071">
          <cell r="A1071" t="str">
            <v>SATURN NURSING &amp; REHABILITATION</v>
          </cell>
          <cell r="B1071" t="str">
            <v>1930 W Sugar Creek Rd</v>
          </cell>
          <cell r="C1071" t="str">
            <v>Charlotte</v>
          </cell>
          <cell r="D1071" t="str">
            <v>NC</v>
          </cell>
          <cell r="E1071" t="str">
            <v>28262</v>
          </cell>
          <cell r="F1071" t="str">
            <v>Mecklenburg</v>
          </cell>
          <cell r="G1071">
            <v>160</v>
          </cell>
        </row>
        <row r="1072">
          <cell r="A1072" t="str">
            <v>SAURER INC</v>
          </cell>
          <cell r="B1072" t="str">
            <v>PO Box 240828</v>
          </cell>
          <cell r="C1072" t="str">
            <v>Charlotte</v>
          </cell>
          <cell r="D1072" t="str">
            <v>NC</v>
          </cell>
          <cell r="E1072" t="str">
            <v>28224</v>
          </cell>
          <cell r="F1072" t="str">
            <v>Mecklenburg</v>
          </cell>
          <cell r="G1072">
            <v>100</v>
          </cell>
        </row>
        <row r="1073">
          <cell r="A1073" t="str">
            <v>SAUSSY BURBANK</v>
          </cell>
          <cell r="B1073" t="str">
            <v>517 S Sharon Amity Rd, Suite 100</v>
          </cell>
          <cell r="C1073" t="str">
            <v>Charlotte</v>
          </cell>
          <cell r="D1073" t="str">
            <v>NC</v>
          </cell>
          <cell r="E1073" t="str">
            <v>28211</v>
          </cell>
          <cell r="F1073" t="str">
            <v>Mecklenburg</v>
          </cell>
          <cell r="G1073">
            <v>100</v>
          </cell>
        </row>
        <row r="1074">
          <cell r="A1074" t="str">
            <v>SCHAEFER SYSTEMS INTERNATIONAL INC</v>
          </cell>
          <cell r="B1074" t="str">
            <v>PO Box 7009</v>
          </cell>
          <cell r="C1074" t="str">
            <v>Charlotte</v>
          </cell>
          <cell r="D1074" t="str">
            <v>NC</v>
          </cell>
          <cell r="E1074" t="str">
            <v>28241</v>
          </cell>
          <cell r="F1074" t="str">
            <v>Mecklenburg</v>
          </cell>
          <cell r="G1074">
            <v>250</v>
          </cell>
        </row>
        <row r="1075">
          <cell r="A1075" t="str">
            <v>SCHAEFFLER GROUP USA INC</v>
          </cell>
          <cell r="B1075" t="str">
            <v>308 Springhill Farm Rd</v>
          </cell>
          <cell r="C1075" t="str">
            <v>Fort Mill</v>
          </cell>
          <cell r="D1075" t="str">
            <v>SC</v>
          </cell>
          <cell r="E1075" t="str">
            <v>29715</v>
          </cell>
          <cell r="F1075" t="str">
            <v>York</v>
          </cell>
          <cell r="G1075">
            <v>430</v>
          </cell>
        </row>
        <row r="1076">
          <cell r="A1076" t="str">
            <v>SCHLEGEL CORP</v>
          </cell>
          <cell r="B1076" t="str">
            <v>PO Box 190</v>
          </cell>
          <cell r="C1076" t="str">
            <v>Chester</v>
          </cell>
          <cell r="D1076" t="str">
            <v>SC</v>
          </cell>
          <cell r="E1076" t="str">
            <v>29706</v>
          </cell>
          <cell r="F1076" t="str">
            <v>Chester</v>
          </cell>
          <cell r="G1076">
            <v>150</v>
          </cell>
        </row>
        <row r="1077">
          <cell r="A1077" t="str">
            <v>SCHNEIDER MILLS INC</v>
          </cell>
          <cell r="B1077" t="str">
            <v>PO Box 519</v>
          </cell>
          <cell r="C1077" t="str">
            <v>Taylorsville</v>
          </cell>
          <cell r="D1077" t="str">
            <v>NC</v>
          </cell>
          <cell r="E1077" t="str">
            <v>28681</v>
          </cell>
          <cell r="F1077" t="str">
            <v>Alexander</v>
          </cell>
          <cell r="G1077">
            <v>265</v>
          </cell>
        </row>
        <row r="1078">
          <cell r="A1078" t="str">
            <v>SCHNEIDER NATIONAL INC</v>
          </cell>
          <cell r="B1078" t="str">
            <v>2420 Starita Rd</v>
          </cell>
          <cell r="C1078" t="str">
            <v>Charlotte</v>
          </cell>
          <cell r="D1078" t="str">
            <v>NC</v>
          </cell>
          <cell r="E1078" t="str">
            <v>28292</v>
          </cell>
          <cell r="F1078" t="str">
            <v>Mecklenburg</v>
          </cell>
          <cell r="G1078">
            <v>200</v>
          </cell>
        </row>
        <row r="1079">
          <cell r="A1079" t="str">
            <v>SCHULT HOMES</v>
          </cell>
          <cell r="B1079" t="str">
            <v>PO Box 700</v>
          </cell>
          <cell r="C1079" t="str">
            <v>Rockwell</v>
          </cell>
          <cell r="D1079" t="str">
            <v>NC</v>
          </cell>
          <cell r="E1079" t="str">
            <v>28138</v>
          </cell>
          <cell r="F1079" t="str">
            <v>Rowan</v>
          </cell>
          <cell r="G1079">
            <v>250</v>
          </cell>
        </row>
        <row r="1080">
          <cell r="A1080" t="str">
            <v>SCHULT HOMES</v>
          </cell>
          <cell r="B1080" t="str">
            <v>PO Box 248</v>
          </cell>
          <cell r="C1080" t="str">
            <v>Richfield</v>
          </cell>
          <cell r="D1080" t="str">
            <v>NC</v>
          </cell>
          <cell r="E1080" t="str">
            <v>28137</v>
          </cell>
          <cell r="F1080" t="str">
            <v>Stanly</v>
          </cell>
          <cell r="G1080">
            <v>300</v>
          </cell>
        </row>
        <row r="1081">
          <cell r="A1081" t="str">
            <v>SCOTT CLARK'S TOYOTA CITY</v>
          </cell>
          <cell r="B1081" t="str">
            <v>6801 E Independence Blvd</v>
          </cell>
          <cell r="C1081" t="str">
            <v>Charlotte</v>
          </cell>
          <cell r="D1081" t="str">
            <v>NC</v>
          </cell>
          <cell r="E1081" t="str">
            <v>28227</v>
          </cell>
          <cell r="F1081" t="str">
            <v>Mecklenburg</v>
          </cell>
          <cell r="G1081">
            <v>160</v>
          </cell>
        </row>
        <row r="1082">
          <cell r="A1082" t="str">
            <v>SCOTT HEALTH &amp; SAFETY</v>
          </cell>
          <cell r="B1082" t="str">
            <v>PO Box 569</v>
          </cell>
          <cell r="C1082" t="str">
            <v>Monroe</v>
          </cell>
          <cell r="D1082" t="str">
            <v>NC</v>
          </cell>
          <cell r="E1082" t="str">
            <v>28111</v>
          </cell>
          <cell r="F1082" t="str">
            <v>Union</v>
          </cell>
          <cell r="G1082">
            <v>570</v>
          </cell>
        </row>
        <row r="1083">
          <cell r="A1083" t="str">
            <v>SCOTTISH RE (US) INC</v>
          </cell>
          <cell r="B1083" t="str">
            <v>13840 Ballantyne Corporate Pl, Suite 500</v>
          </cell>
          <cell r="C1083" t="str">
            <v>Charlotte</v>
          </cell>
          <cell r="D1083" t="str">
            <v>NC</v>
          </cell>
          <cell r="E1083" t="str">
            <v>28277</v>
          </cell>
          <cell r="F1083" t="str">
            <v>Mecklenburg</v>
          </cell>
          <cell r="G1083">
            <v>180</v>
          </cell>
        </row>
        <row r="1084">
          <cell r="A1084" t="str">
            <v>SCURRY CONSTRUCTION INC</v>
          </cell>
          <cell r="B1084" t="str">
            <v>PO Box 548</v>
          </cell>
          <cell r="C1084" t="str">
            <v>Cornelius</v>
          </cell>
          <cell r="D1084" t="str">
            <v>NC</v>
          </cell>
          <cell r="E1084" t="str">
            <v>28031</v>
          </cell>
          <cell r="F1084" t="str">
            <v>Mecklenburg</v>
          </cell>
          <cell r="G1084">
            <v>100</v>
          </cell>
        </row>
        <row r="1085">
          <cell r="A1085" t="str">
            <v>SEAGOING UNIFORM CORP</v>
          </cell>
          <cell r="B1085" t="str">
            <v>PO Box 220</v>
          </cell>
          <cell r="C1085" t="str">
            <v>Marshville</v>
          </cell>
          <cell r="D1085" t="str">
            <v>NC</v>
          </cell>
          <cell r="E1085">
            <v>28103</v>
          </cell>
          <cell r="F1085" t="str">
            <v>Union</v>
          </cell>
          <cell r="G1085">
            <v>100</v>
          </cell>
        </row>
        <row r="1086">
          <cell r="A1086" t="str">
            <v>SEAMLESS SENSATIONS INC</v>
          </cell>
          <cell r="B1086" t="str">
            <v>PO Box 668</v>
          </cell>
          <cell r="C1086" t="str">
            <v>Chester</v>
          </cell>
          <cell r="D1086" t="str">
            <v>SC</v>
          </cell>
          <cell r="E1086" t="str">
            <v>29706</v>
          </cell>
          <cell r="F1086" t="str">
            <v>Chester</v>
          </cell>
          <cell r="G1086">
            <v>100</v>
          </cell>
        </row>
        <row r="1087">
          <cell r="A1087" t="str">
            <v>SEARS HOLDINGS CORP</v>
          </cell>
          <cell r="B1087" t="str">
            <v>3333 Beverly Rd</v>
          </cell>
          <cell r="C1087" t="str">
            <v>Hoffman Estates</v>
          </cell>
          <cell r="D1087" t="str">
            <v>IL</v>
          </cell>
          <cell r="E1087" t="str">
            <v>60179</v>
          </cell>
          <cell r="F1087" t="str">
            <v>Regional</v>
          </cell>
          <cell r="G1087">
            <v>875</v>
          </cell>
        </row>
        <row r="1088">
          <cell r="A1088" t="str">
            <v>SECURITAS SECURITY</v>
          </cell>
          <cell r="B1088" t="str">
            <v>5108 Reagan Dr, Suite 14</v>
          </cell>
          <cell r="C1088" t="str">
            <v>Charlotte</v>
          </cell>
          <cell r="D1088" t="str">
            <v>NC</v>
          </cell>
          <cell r="E1088" t="str">
            <v>28206</v>
          </cell>
          <cell r="F1088" t="str">
            <v>Mecklenburg</v>
          </cell>
          <cell r="G1088">
            <v>650</v>
          </cell>
        </row>
        <row r="1089">
          <cell r="A1089" t="str">
            <v>SECURITY FORCES INC</v>
          </cell>
          <cell r="B1089" t="str">
            <v>PO Box 36607</v>
          </cell>
          <cell r="C1089" t="str">
            <v>Charlotte</v>
          </cell>
          <cell r="D1089" t="str">
            <v>NC</v>
          </cell>
          <cell r="E1089" t="str">
            <v>28236</v>
          </cell>
          <cell r="F1089" t="str">
            <v>Mecklenburg</v>
          </cell>
          <cell r="G1089">
            <v>561</v>
          </cell>
        </row>
        <row r="1090">
          <cell r="A1090" t="str">
            <v>SELLETHICS MARKETING GROUP INC</v>
          </cell>
          <cell r="B1090" t="str">
            <v>941 Matthews Mint Hill Rd</v>
          </cell>
          <cell r="C1090" t="str">
            <v>Matthews</v>
          </cell>
          <cell r="D1090" t="str">
            <v>NC</v>
          </cell>
          <cell r="E1090" t="str">
            <v>28105</v>
          </cell>
          <cell r="F1090" t="str">
            <v>Mecklenburg</v>
          </cell>
          <cell r="G1090">
            <v>250</v>
          </cell>
        </row>
        <row r="1091">
          <cell r="A1091" t="str">
            <v>SEM PRODUCTS INC</v>
          </cell>
          <cell r="B1091" t="str">
            <v>651 Michael Wylie Dr</v>
          </cell>
          <cell r="C1091" t="str">
            <v>Charlotte</v>
          </cell>
          <cell r="D1091" t="str">
            <v>NC</v>
          </cell>
          <cell r="E1091" t="str">
            <v>28217</v>
          </cell>
          <cell r="F1091" t="str">
            <v>Mecklenburg</v>
          </cell>
          <cell r="G1091">
            <v>100</v>
          </cell>
        </row>
        <row r="1092">
          <cell r="A1092" t="str">
            <v>SERVICE PARTNERS OF THE CAROLINAS</v>
          </cell>
          <cell r="B1092" t="str">
            <v>135 Denver Business Park</v>
          </cell>
          <cell r="C1092" t="str">
            <v>Mooresville</v>
          </cell>
          <cell r="D1092" t="str">
            <v>NC</v>
          </cell>
          <cell r="E1092" t="str">
            <v>28115</v>
          </cell>
          <cell r="F1092" t="str">
            <v>Iredell</v>
          </cell>
          <cell r="G1092">
            <v>100</v>
          </cell>
        </row>
        <row r="1093">
          <cell r="A1093" t="str">
            <v>SERVICE SOLUTIONS</v>
          </cell>
          <cell r="B1093" t="str">
            <v>1146A E White St</v>
          </cell>
          <cell r="C1093" t="str">
            <v>Rock Hill</v>
          </cell>
          <cell r="D1093" t="str">
            <v>SC</v>
          </cell>
          <cell r="E1093" t="str">
            <v>29730</v>
          </cell>
          <cell r="F1093" t="str">
            <v>York</v>
          </cell>
          <cell r="G1093">
            <v>100</v>
          </cell>
        </row>
        <row r="1094">
          <cell r="A1094" t="str">
            <v>SGL CARBON LLC</v>
          </cell>
          <cell r="B1094" t="str">
            <v>8600 Bill Ficklen Dr</v>
          </cell>
          <cell r="C1094" t="str">
            <v>Charlotte</v>
          </cell>
          <cell r="D1094" t="str">
            <v>NC</v>
          </cell>
          <cell r="E1094" t="str">
            <v>28269</v>
          </cell>
          <cell r="F1094" t="str">
            <v>Mecklenburg</v>
          </cell>
          <cell r="G1094">
            <v>100</v>
          </cell>
        </row>
        <row r="1095">
          <cell r="A1095" t="str">
            <v>SHARON TOWERS</v>
          </cell>
          <cell r="B1095" t="str">
            <v>5100 Sharon Rd</v>
          </cell>
          <cell r="C1095" t="str">
            <v>Charlotte</v>
          </cell>
          <cell r="D1095" t="str">
            <v>NC</v>
          </cell>
          <cell r="E1095" t="str">
            <v>28210</v>
          </cell>
          <cell r="F1095" t="str">
            <v>Mecklenburg</v>
          </cell>
          <cell r="G1095">
            <v>250</v>
          </cell>
        </row>
        <row r="1096">
          <cell r="A1096" t="str">
            <v>SHARONVIEW FEDERAL CREDIT UNION</v>
          </cell>
          <cell r="B1096" t="str">
            <v>PO Box 2070</v>
          </cell>
          <cell r="C1096" t="str">
            <v>Fort Mill</v>
          </cell>
          <cell r="D1096" t="str">
            <v>SC</v>
          </cell>
          <cell r="E1096" t="str">
            <v>29715</v>
          </cell>
          <cell r="F1096" t="str">
            <v>Regional</v>
          </cell>
          <cell r="G1096">
            <v>155</v>
          </cell>
        </row>
        <row r="1097">
          <cell r="A1097" t="str">
            <v>SHAW GROUP</v>
          </cell>
          <cell r="B1097" t="str">
            <v>128 S Tryon St, Suite 400</v>
          </cell>
          <cell r="C1097" t="str">
            <v>Charlotte</v>
          </cell>
          <cell r="D1097" t="str">
            <v>NC</v>
          </cell>
          <cell r="E1097" t="str">
            <v>28202</v>
          </cell>
          <cell r="F1097" t="str">
            <v>Regional</v>
          </cell>
          <cell r="G1097">
            <v>1400</v>
          </cell>
        </row>
        <row r="1098">
          <cell r="A1098" t="str">
            <v>SHAW INDUSTRIES</v>
          </cell>
          <cell r="B1098" t="str">
            <v>10901 Texland Blvd</v>
          </cell>
          <cell r="C1098" t="str">
            <v>Charlotte</v>
          </cell>
          <cell r="D1098" t="str">
            <v>NC</v>
          </cell>
          <cell r="E1098" t="str">
            <v>28273</v>
          </cell>
          <cell r="F1098" t="str">
            <v>Mecklenburg</v>
          </cell>
          <cell r="G1098">
            <v>100</v>
          </cell>
        </row>
        <row r="1099">
          <cell r="A1099" t="str">
            <v>SHEA HOMES</v>
          </cell>
          <cell r="B1099" t="str">
            <v>3436 Torringdon Way, Suite 100</v>
          </cell>
          <cell r="C1099" t="str">
            <v>Charlotte</v>
          </cell>
          <cell r="D1099" t="str">
            <v>NC</v>
          </cell>
          <cell r="E1099" t="str">
            <v>28277</v>
          </cell>
          <cell r="F1099" t="str">
            <v>Mecklenburg</v>
          </cell>
          <cell r="G1099">
            <v>150</v>
          </cell>
        </row>
        <row r="1100">
          <cell r="A1100" t="str">
            <v>SHERATON HOTELS AND RESORTS</v>
          </cell>
          <cell r="B1100" t="str">
            <v>1111 Westchester Avenue</v>
          </cell>
          <cell r="C1100" t="str">
            <v>White Plains</v>
          </cell>
          <cell r="D1100" t="str">
            <v>NY</v>
          </cell>
          <cell r="E1100" t="str">
            <v>10604</v>
          </cell>
          <cell r="F1100" t="str">
            <v>Regional</v>
          </cell>
          <cell r="G1100">
            <v>960</v>
          </cell>
        </row>
        <row r="1101">
          <cell r="A1101" t="str">
            <v>SHERER DENTAL LABORATORY INC</v>
          </cell>
          <cell r="B1101" t="str">
            <v>PO Box 11627</v>
          </cell>
          <cell r="C1101" t="str">
            <v>Rock Hill</v>
          </cell>
          <cell r="D1101" t="str">
            <v>SC</v>
          </cell>
          <cell r="E1101" t="str">
            <v>29731</v>
          </cell>
          <cell r="F1101" t="str">
            <v>York</v>
          </cell>
          <cell r="G1101">
            <v>120</v>
          </cell>
        </row>
        <row r="1102">
          <cell r="A1102" t="str">
            <v>SHERRILL FURNITURE CO</v>
          </cell>
          <cell r="B1102" t="str">
            <v>PO Box 189</v>
          </cell>
          <cell r="C1102" t="str">
            <v>Hickory</v>
          </cell>
          <cell r="D1102" t="str">
            <v>NC</v>
          </cell>
          <cell r="E1102" t="str">
            <v>28603</v>
          </cell>
          <cell r="F1102" t="str">
            <v>Regional</v>
          </cell>
          <cell r="G1102">
            <v>1300</v>
          </cell>
        </row>
        <row r="1103">
          <cell r="A1103" t="str">
            <v>SHOE SHOW INC, THE</v>
          </cell>
          <cell r="B1103" t="str">
            <v>PO Box 648</v>
          </cell>
          <cell r="C1103" t="str">
            <v>Concord</v>
          </cell>
          <cell r="D1103" t="str">
            <v>NC</v>
          </cell>
          <cell r="E1103" t="str">
            <v>28026</v>
          </cell>
          <cell r="F1103" t="str">
            <v>Regional</v>
          </cell>
          <cell r="G1103">
            <v>575</v>
          </cell>
        </row>
        <row r="1104">
          <cell r="A1104" t="str">
            <v>SHOGREN HOSIERY MANUFACTURING CO INC</v>
          </cell>
          <cell r="B1104" t="str">
            <v>PO Box 585</v>
          </cell>
          <cell r="C1104" t="str">
            <v>Concord</v>
          </cell>
          <cell r="D1104" t="str">
            <v>NC</v>
          </cell>
          <cell r="E1104" t="str">
            <v>28026</v>
          </cell>
          <cell r="F1104" t="str">
            <v>Cabarrus</v>
          </cell>
          <cell r="G1104">
            <v>400</v>
          </cell>
        </row>
        <row r="1105">
          <cell r="A1105" t="str">
            <v>SHOW PROS ENTERTAINMENT SERVICES OF CHARLOTTE INC</v>
          </cell>
          <cell r="B1105" t="str">
            <v>PO Box 12599</v>
          </cell>
          <cell r="C1105" t="str">
            <v>Charlotte</v>
          </cell>
          <cell r="D1105" t="str">
            <v>NC</v>
          </cell>
          <cell r="E1105" t="str">
            <v>28220</v>
          </cell>
          <cell r="F1105" t="str">
            <v>Mecklenburg</v>
          </cell>
          <cell r="G1105">
            <v>1000</v>
          </cell>
        </row>
        <row r="1106">
          <cell r="A1106" t="str">
            <v>SHOWMARS OF AMERICA</v>
          </cell>
          <cell r="B1106" t="str">
            <v>1317 Alfred St</v>
          </cell>
          <cell r="C1106" t="str">
            <v>Charlotte</v>
          </cell>
          <cell r="D1106" t="str">
            <v>NC</v>
          </cell>
          <cell r="E1106" t="str">
            <v>28211</v>
          </cell>
          <cell r="F1106" t="str">
            <v>Regional</v>
          </cell>
          <cell r="G1106">
            <v>800</v>
          </cell>
        </row>
        <row r="1107">
          <cell r="A1107" t="str">
            <v>SHUFORD FURNITURE CO</v>
          </cell>
          <cell r="B1107" t="str">
            <v>PO Box 608</v>
          </cell>
          <cell r="C1107" t="str">
            <v>Hickory</v>
          </cell>
          <cell r="D1107" t="str">
            <v>NC</v>
          </cell>
          <cell r="E1107" t="str">
            <v>28603</v>
          </cell>
          <cell r="F1107" t="str">
            <v>Regional</v>
          </cell>
          <cell r="G1107">
            <v>104</v>
          </cell>
        </row>
        <row r="1108">
          <cell r="A1108" t="str">
            <v>SHUFORD MILLS LLC</v>
          </cell>
          <cell r="B1108" t="str">
            <v>PO Box 2228</v>
          </cell>
          <cell r="C1108" t="str">
            <v>Hickory</v>
          </cell>
          <cell r="D1108" t="str">
            <v>NC</v>
          </cell>
          <cell r="E1108" t="str">
            <v>28603</v>
          </cell>
          <cell r="F1108" t="str">
            <v>Regional</v>
          </cell>
          <cell r="G1108">
            <v>100</v>
          </cell>
        </row>
        <row r="1109">
          <cell r="A1109" t="str">
            <v>SHULL TRANSPORT LLC</v>
          </cell>
          <cell r="B1109" t="str">
            <v>3101A 15th Ave SE</v>
          </cell>
          <cell r="C1109" t="str">
            <v>Conover</v>
          </cell>
          <cell r="D1109" t="str">
            <v>NC</v>
          </cell>
          <cell r="E1109" t="str">
            <v>28613</v>
          </cell>
          <cell r="F1109" t="str">
            <v>Catawba</v>
          </cell>
          <cell r="G1109">
            <v>100</v>
          </cell>
        </row>
        <row r="1110">
          <cell r="A1110" t="str">
            <v>SHURTAPE TECHNOLOGIES, LLC</v>
          </cell>
          <cell r="B1110" t="str">
            <v>PO Box 1530</v>
          </cell>
          <cell r="C1110" t="str">
            <v>Hickory</v>
          </cell>
          <cell r="D1110" t="str">
            <v>NC</v>
          </cell>
          <cell r="E1110" t="str">
            <v>28603</v>
          </cell>
          <cell r="F1110" t="str">
            <v>Regional</v>
          </cell>
          <cell r="G1110">
            <v>1150</v>
          </cell>
        </row>
        <row r="1111">
          <cell r="A1111" t="str">
            <v>SIEGLING AMERICA LLC</v>
          </cell>
          <cell r="B1111" t="str">
            <v>12201 Vanstory Rd</v>
          </cell>
          <cell r="C1111" t="str">
            <v>Huntersville</v>
          </cell>
          <cell r="D1111" t="str">
            <v>NC</v>
          </cell>
          <cell r="E1111" t="str">
            <v>28078</v>
          </cell>
          <cell r="F1111" t="str">
            <v>Mecklenburg</v>
          </cell>
          <cell r="G1111">
            <v>100</v>
          </cell>
        </row>
        <row r="1112">
          <cell r="A1112" t="str">
            <v>SIEMENS POWER GENERATION INC</v>
          </cell>
          <cell r="B1112" t="str">
            <v>PO Box 7002</v>
          </cell>
          <cell r="C1112" t="str">
            <v>Charlotte</v>
          </cell>
          <cell r="D1112" t="str">
            <v>NC</v>
          </cell>
          <cell r="E1112" t="str">
            <v>28241</v>
          </cell>
          <cell r="F1112" t="str">
            <v>Mecklenburg</v>
          </cell>
          <cell r="G1112">
            <v>755</v>
          </cell>
        </row>
        <row r="1113">
          <cell r="A1113" t="str">
            <v>SIGNATURE COMPANIES</v>
          </cell>
          <cell r="B1113" t="str">
            <v>1092 Wilson Business Pkwy</v>
          </cell>
          <cell r="C1113" t="str">
            <v>Fort Mill</v>
          </cell>
          <cell r="D1113" t="str">
            <v>SC</v>
          </cell>
          <cell r="E1113" t="str">
            <v>29708</v>
          </cell>
          <cell r="F1113" t="str">
            <v>York</v>
          </cell>
          <cell r="G1113">
            <v>100</v>
          </cell>
        </row>
        <row r="1114">
          <cell r="A1114" t="str">
            <v>SIGNATURE CONSULTANTS</v>
          </cell>
          <cell r="B1114" t="str">
            <v>128 S Tryon St, Suite 850</v>
          </cell>
          <cell r="C1114" t="str">
            <v>Charlotte</v>
          </cell>
          <cell r="D1114" t="str">
            <v>NC</v>
          </cell>
          <cell r="E1114" t="str">
            <v>28202</v>
          </cell>
          <cell r="F1114" t="str">
            <v>Mecklenburg</v>
          </cell>
          <cell r="G1114">
            <v>223</v>
          </cell>
        </row>
        <row r="1115">
          <cell r="A1115" t="str">
            <v>SIMMONS CO</v>
          </cell>
          <cell r="B1115" t="str">
            <v>5100R W WT Harris Blvd</v>
          </cell>
          <cell r="C1115" t="str">
            <v>Charlotte</v>
          </cell>
          <cell r="D1115" t="str">
            <v>NC</v>
          </cell>
          <cell r="E1115" t="str">
            <v>28269</v>
          </cell>
          <cell r="F1115" t="str">
            <v>Mecklenburg</v>
          </cell>
          <cell r="G1115">
            <v>200</v>
          </cell>
        </row>
        <row r="1116">
          <cell r="A1116" t="str">
            <v>SIMPLEXGRINNELL</v>
          </cell>
          <cell r="B1116" t="str">
            <v>9826 Southern Pine Blvd</v>
          </cell>
          <cell r="C1116" t="str">
            <v>Charlotte</v>
          </cell>
          <cell r="D1116" t="str">
            <v>NC</v>
          </cell>
          <cell r="E1116" t="str">
            <v>28273</v>
          </cell>
          <cell r="F1116" t="str">
            <v>Mecklenburg</v>
          </cell>
          <cell r="G1116">
            <v>200</v>
          </cell>
        </row>
        <row r="1117">
          <cell r="A1117" t="str">
            <v>SJA INSURANCE AGENCY LLC</v>
          </cell>
          <cell r="B1117" t="str">
            <v>13850 Ballentyne Corp Pl, Suite 200</v>
          </cell>
          <cell r="C1117" t="str">
            <v>Charlotte</v>
          </cell>
          <cell r="D1117" t="str">
            <v>NC</v>
          </cell>
          <cell r="E1117" t="str">
            <v>28277</v>
          </cell>
          <cell r="F1117" t="str">
            <v>Mecklenburg</v>
          </cell>
          <cell r="G1117">
            <v>100</v>
          </cell>
        </row>
        <row r="1118">
          <cell r="A1118" t="str">
            <v>SMITH BARNEY</v>
          </cell>
          <cell r="B1118" t="str">
            <v>6101 Carnegie Blvd</v>
          </cell>
          <cell r="C1118" t="str">
            <v>Charlotte</v>
          </cell>
          <cell r="D1118" t="str">
            <v>NC</v>
          </cell>
          <cell r="E1118" t="str">
            <v>28209</v>
          </cell>
          <cell r="F1118" t="str">
            <v>Mecklenburg</v>
          </cell>
          <cell r="G1118">
            <v>116</v>
          </cell>
        </row>
        <row r="1119">
          <cell r="A1119" t="str">
            <v>SMITH TURF &amp; IRRIGATION CO</v>
          </cell>
          <cell r="B1119" t="str">
            <v>PO Box 669388</v>
          </cell>
          <cell r="C1119" t="str">
            <v>Charlotte</v>
          </cell>
          <cell r="D1119" t="str">
            <v>NC</v>
          </cell>
          <cell r="E1119" t="str">
            <v>28266</v>
          </cell>
          <cell r="F1119" t="str">
            <v>Mecklenburg</v>
          </cell>
          <cell r="G1119">
            <v>100</v>
          </cell>
        </row>
        <row r="1120">
          <cell r="A1120" t="str">
            <v>SMURFIT-STONE CONTAINER CORP</v>
          </cell>
          <cell r="B1120" t="str">
            <v>PO Box 369</v>
          </cell>
          <cell r="C1120" t="str">
            <v>Shelby</v>
          </cell>
          <cell r="D1120" t="str">
            <v>NC</v>
          </cell>
          <cell r="E1120" t="str">
            <v>28151</v>
          </cell>
          <cell r="F1120" t="str">
            <v>Cleveland</v>
          </cell>
          <cell r="G1120">
            <v>119</v>
          </cell>
        </row>
        <row r="1121">
          <cell r="A1121" t="str">
            <v>SNYDER PACKAGING INC</v>
          </cell>
          <cell r="B1121" t="str">
            <v>PO Box 468</v>
          </cell>
          <cell r="C1121" t="str">
            <v>Concord</v>
          </cell>
          <cell r="D1121" t="str">
            <v>NC</v>
          </cell>
          <cell r="E1121" t="str">
            <v>28026</v>
          </cell>
          <cell r="F1121" t="str">
            <v>Cabarrus</v>
          </cell>
          <cell r="G1121">
            <v>104</v>
          </cell>
        </row>
        <row r="1122">
          <cell r="A1122" t="str">
            <v>SNYDER PAPER CORP</v>
          </cell>
          <cell r="B1122" t="str">
            <v>PO Box 758</v>
          </cell>
          <cell r="C1122" t="str">
            <v>Hickory</v>
          </cell>
          <cell r="D1122" t="str">
            <v>NC</v>
          </cell>
          <cell r="E1122" t="str">
            <v>28603</v>
          </cell>
          <cell r="F1122" t="str">
            <v>Catawba</v>
          </cell>
          <cell r="G1122">
            <v>400</v>
          </cell>
        </row>
        <row r="1123">
          <cell r="A1123" t="str">
            <v>SOLECTRON TECHNOLOGY INC</v>
          </cell>
          <cell r="B1123" t="str">
            <v>PO Box 562148</v>
          </cell>
          <cell r="C1123" t="str">
            <v>Charlotte</v>
          </cell>
          <cell r="D1123" t="str">
            <v>NC</v>
          </cell>
          <cell r="E1123" t="str">
            <v>28256</v>
          </cell>
          <cell r="F1123" t="str">
            <v>Mecklenburg</v>
          </cell>
          <cell r="G1123">
            <v>750</v>
          </cell>
        </row>
        <row r="1124">
          <cell r="A1124" t="str">
            <v>SOLIANT LLC</v>
          </cell>
          <cell r="B1124" t="str">
            <v>1872 Hwy 9 Bypass W</v>
          </cell>
          <cell r="C1124" t="str">
            <v>Lancaster</v>
          </cell>
          <cell r="D1124" t="str">
            <v>SC</v>
          </cell>
          <cell r="E1124" t="str">
            <v>29720</v>
          </cell>
          <cell r="F1124" t="str">
            <v>Lancaster</v>
          </cell>
          <cell r="G1124">
            <v>100</v>
          </cell>
        </row>
        <row r="1125">
          <cell r="A1125" t="str">
            <v>SONIC AUTOMOTIVE</v>
          </cell>
          <cell r="B1125" t="str">
            <v>5401 E Independence Blvd</v>
          </cell>
          <cell r="C1125" t="str">
            <v>Charlotte</v>
          </cell>
          <cell r="D1125" t="str">
            <v>NC</v>
          </cell>
          <cell r="E1125" t="str">
            <v>28212</v>
          </cell>
          <cell r="F1125" t="str">
            <v>Regional</v>
          </cell>
          <cell r="G1125">
            <v>900</v>
          </cell>
        </row>
        <row r="1126">
          <cell r="A1126" t="str">
            <v>SONNY HANCOCK AUTOMOTIVE GROUP</v>
          </cell>
          <cell r="B1126" t="str">
            <v>PO Box 1926</v>
          </cell>
          <cell r="C1126" t="str">
            <v>Gastonia</v>
          </cell>
          <cell r="D1126" t="str">
            <v>NC</v>
          </cell>
          <cell r="E1126" t="str">
            <v>28054</v>
          </cell>
          <cell r="F1126" t="str">
            <v>Gaston</v>
          </cell>
          <cell r="G1126">
            <v>100</v>
          </cell>
        </row>
        <row r="1127">
          <cell r="A1127" t="str">
            <v>SONOCO PRODUCTS CO</v>
          </cell>
          <cell r="B1127" t="str">
            <v>8800 South Blvd</v>
          </cell>
          <cell r="C1127" t="str">
            <v>Charlotte</v>
          </cell>
          <cell r="D1127" t="str">
            <v>NC</v>
          </cell>
          <cell r="E1127" t="str">
            <v>28273</v>
          </cell>
          <cell r="F1127" t="str">
            <v>Regional</v>
          </cell>
          <cell r="G1127">
            <v>303</v>
          </cell>
        </row>
        <row r="1128">
          <cell r="A1128" t="str">
            <v>SOUTH CAROLINA STATE GOVERNMENT</v>
          </cell>
          <cell r="B1128" t="str">
            <v>1201 Main St, Suite 800</v>
          </cell>
          <cell r="C1128" t="str">
            <v>Columbia</v>
          </cell>
          <cell r="D1128" t="str">
            <v>SC</v>
          </cell>
          <cell r="E1128" t="str">
            <v>29201</v>
          </cell>
          <cell r="F1128" t="str">
            <v>Regional</v>
          </cell>
          <cell r="G1128">
            <v>3575</v>
          </cell>
        </row>
        <row r="1129">
          <cell r="A1129" t="str">
            <v>SOUTH FORK INDUSTRIES INC</v>
          </cell>
          <cell r="B1129" t="str">
            <v>PO Box 1220</v>
          </cell>
          <cell r="C1129" t="str">
            <v>Lincolnton</v>
          </cell>
          <cell r="D1129" t="str">
            <v>NC</v>
          </cell>
          <cell r="E1129" t="str">
            <v>28093</v>
          </cell>
          <cell r="F1129" t="str">
            <v>Lincoln</v>
          </cell>
          <cell r="G1129">
            <v>100</v>
          </cell>
        </row>
        <row r="1130">
          <cell r="A1130" t="str">
            <v>SOUTH PIEDMONT COMMUNITY COLLEGE</v>
          </cell>
          <cell r="B1130" t="str">
            <v>PO Box 126</v>
          </cell>
          <cell r="C1130" t="str">
            <v>Polkton</v>
          </cell>
          <cell r="D1130" t="str">
            <v>NC</v>
          </cell>
          <cell r="E1130" t="str">
            <v>28135</v>
          </cell>
          <cell r="F1130" t="str">
            <v>Anson</v>
          </cell>
          <cell r="G1130">
            <v>185</v>
          </cell>
        </row>
        <row r="1131">
          <cell r="A1131" t="str">
            <v>SOUTHCO INDUSTRIES INC</v>
          </cell>
          <cell r="B1131" t="str">
            <v>1840 E Dixon Blvd</v>
          </cell>
          <cell r="C1131" t="str">
            <v>Shelby</v>
          </cell>
          <cell r="D1131" t="str">
            <v>NC</v>
          </cell>
          <cell r="E1131" t="str">
            <v>28152</v>
          </cell>
          <cell r="F1131" t="str">
            <v>Cleveland</v>
          </cell>
          <cell r="G1131">
            <v>130</v>
          </cell>
        </row>
        <row r="1132">
          <cell r="A1132" t="str">
            <v>SOUTHEAST ANESTHESIOLOGY CONSULTANTS</v>
          </cell>
          <cell r="B1132" t="str">
            <v>927 East Blvd</v>
          </cell>
          <cell r="C1132" t="str">
            <v>Charlotte</v>
          </cell>
          <cell r="D1132" t="str">
            <v>NC</v>
          </cell>
          <cell r="E1132" t="str">
            <v>28203</v>
          </cell>
          <cell r="F1132" t="str">
            <v>Mecklenburg</v>
          </cell>
          <cell r="G1132">
            <v>115</v>
          </cell>
        </row>
        <row r="1133">
          <cell r="A1133" t="str">
            <v>SOUTHEASTERN FREIGHT LINES INC</v>
          </cell>
          <cell r="B1133" t="str">
            <v>4524 Reagan Dr</v>
          </cell>
          <cell r="C1133" t="str">
            <v>Charlotte</v>
          </cell>
          <cell r="D1133" t="str">
            <v>NC</v>
          </cell>
          <cell r="E1133" t="str">
            <v>28206</v>
          </cell>
          <cell r="F1133" t="str">
            <v>Mecklenburg</v>
          </cell>
          <cell r="G1133">
            <v>350</v>
          </cell>
        </row>
        <row r="1134">
          <cell r="A1134" t="str">
            <v>SOUTHEASTERN INDUSTRIAL MACHINERY</v>
          </cell>
          <cell r="B1134" t="str">
            <v>PO Box 12188</v>
          </cell>
          <cell r="C1134" t="str">
            <v>Rock Hill</v>
          </cell>
          <cell r="D1134" t="str">
            <v>SC</v>
          </cell>
          <cell r="E1134" t="str">
            <v>29731</v>
          </cell>
          <cell r="F1134" t="str">
            <v>York</v>
          </cell>
          <cell r="G1134">
            <v>100</v>
          </cell>
        </row>
        <row r="1135">
          <cell r="A1135" t="str">
            <v>SOUTHEASTERN MATERIALS INC</v>
          </cell>
          <cell r="B1135" t="str">
            <v>PO Box 279</v>
          </cell>
          <cell r="C1135" t="str">
            <v>Albemarle</v>
          </cell>
          <cell r="D1135" t="str">
            <v>NC</v>
          </cell>
          <cell r="E1135" t="str">
            <v>28002</v>
          </cell>
          <cell r="F1135" t="str">
            <v>Stanly</v>
          </cell>
          <cell r="G1135">
            <v>151</v>
          </cell>
        </row>
        <row r="1136">
          <cell r="A1136" t="str">
            <v>SOUTHEASTERN PACKAGING CO</v>
          </cell>
          <cell r="B1136" t="str">
            <v>PO Box 429</v>
          </cell>
          <cell r="C1136" t="str">
            <v>Harrisburg</v>
          </cell>
          <cell r="D1136" t="str">
            <v>NC</v>
          </cell>
          <cell r="E1136">
            <v>28075</v>
          </cell>
          <cell r="F1136" t="str">
            <v>Cabarrus</v>
          </cell>
          <cell r="G1136">
            <v>100</v>
          </cell>
        </row>
        <row r="1137">
          <cell r="A1137" t="str">
            <v>SOUTHERLAND ASSOCIATES INC</v>
          </cell>
          <cell r="B1137" t="str">
            <v>255 E Hebron St</v>
          </cell>
          <cell r="C1137" t="str">
            <v>Charlotte</v>
          </cell>
          <cell r="D1137" t="str">
            <v>NC</v>
          </cell>
          <cell r="E1137" t="str">
            <v>28273</v>
          </cell>
          <cell r="F1137" t="str">
            <v>Mecklenburg</v>
          </cell>
          <cell r="G1137">
            <v>100</v>
          </cell>
        </row>
        <row r="1138">
          <cell r="A1138" t="str">
            <v>SOUTHERN CONCRETE MATERIALS</v>
          </cell>
          <cell r="B1138" t="str">
            <v>PO Box 33038</v>
          </cell>
          <cell r="C1138" t="str">
            <v>Charlotte</v>
          </cell>
          <cell r="D1138" t="str">
            <v>NC</v>
          </cell>
          <cell r="E1138" t="str">
            <v>28233</v>
          </cell>
          <cell r="F1138" t="str">
            <v>Mecklenburg</v>
          </cell>
          <cell r="G1138">
            <v>110</v>
          </cell>
        </row>
        <row r="1139">
          <cell r="A1139" t="str">
            <v>SOUTHERN CONTAINER CORP</v>
          </cell>
          <cell r="B1139" t="str">
            <v>PO Box 1009</v>
          </cell>
          <cell r="C1139" t="str">
            <v>Mooresville</v>
          </cell>
          <cell r="D1139" t="str">
            <v>NC</v>
          </cell>
          <cell r="E1139" t="str">
            <v>28115</v>
          </cell>
          <cell r="F1139" t="str">
            <v>Iredell</v>
          </cell>
          <cell r="G1139">
            <v>135</v>
          </cell>
        </row>
        <row r="1140">
          <cell r="A1140" t="str">
            <v>SOUTHERN FABRICATORS INC</v>
          </cell>
          <cell r="B1140" t="str">
            <v>PO Box 97</v>
          </cell>
          <cell r="C1140" t="str">
            <v>Polkton</v>
          </cell>
          <cell r="D1140" t="str">
            <v>NC</v>
          </cell>
          <cell r="E1140" t="str">
            <v>28135</v>
          </cell>
          <cell r="F1140" t="str">
            <v>Anson</v>
          </cell>
          <cell r="G1140">
            <v>100</v>
          </cell>
        </row>
        <row r="1141">
          <cell r="A1141" t="str">
            <v>SOUTHERN FURNITURE CO OF CONOVER INC</v>
          </cell>
          <cell r="B1141" t="str">
            <v>PO Box 307</v>
          </cell>
          <cell r="C1141" t="str">
            <v>Conover</v>
          </cell>
          <cell r="D1141" t="str">
            <v>NC</v>
          </cell>
          <cell r="E1141" t="str">
            <v>28613</v>
          </cell>
          <cell r="F1141" t="str">
            <v>Catawba</v>
          </cell>
          <cell r="G1141">
            <v>300</v>
          </cell>
        </row>
        <row r="1142">
          <cell r="A1142" t="str">
            <v>SOUTHERN STEEL CO LLC</v>
          </cell>
          <cell r="B1142" t="str">
            <v>12933 Sam Neely Rd</v>
          </cell>
          <cell r="C1142" t="str">
            <v>Charlotte</v>
          </cell>
          <cell r="D1142" t="str">
            <v>NC</v>
          </cell>
          <cell r="E1142" t="str">
            <v>28273</v>
          </cell>
          <cell r="F1142" t="str">
            <v>Mecklenburg</v>
          </cell>
          <cell r="G1142">
            <v>150</v>
          </cell>
        </row>
        <row r="1143">
          <cell r="A1143" t="str">
            <v>SOUTHMINSTER INC</v>
          </cell>
          <cell r="B1143" t="str">
            <v>8919 Park Rd</v>
          </cell>
          <cell r="C1143" t="str">
            <v>Charlotte</v>
          </cell>
          <cell r="D1143" t="str">
            <v>NC</v>
          </cell>
          <cell r="E1143" t="str">
            <v>28210</v>
          </cell>
          <cell r="F1143" t="str">
            <v>Mecklenburg</v>
          </cell>
          <cell r="G1143">
            <v>220</v>
          </cell>
        </row>
        <row r="1144">
          <cell r="A1144" t="str">
            <v>SOUTHWOOD FURNITURE CORP</v>
          </cell>
          <cell r="B1144" t="str">
            <v>PO Box 2245</v>
          </cell>
          <cell r="C1144" t="str">
            <v>Hickory</v>
          </cell>
          <cell r="D1144" t="str">
            <v>NC</v>
          </cell>
          <cell r="E1144" t="str">
            <v>28603</v>
          </cell>
          <cell r="F1144" t="str">
            <v>Regional</v>
          </cell>
          <cell r="G1144">
            <v>275</v>
          </cell>
        </row>
        <row r="1145">
          <cell r="A1145" t="str">
            <v>SOUTHWOOD REALTY</v>
          </cell>
          <cell r="B1145" t="str">
            <v>PO Box 280</v>
          </cell>
          <cell r="C1145" t="str">
            <v>Gastonia</v>
          </cell>
          <cell r="D1145" t="str">
            <v>NC</v>
          </cell>
          <cell r="E1145" t="str">
            <v>28053</v>
          </cell>
          <cell r="F1145" t="str">
            <v>Gaston</v>
          </cell>
          <cell r="G1145">
            <v>176</v>
          </cell>
        </row>
        <row r="1146">
          <cell r="A1146" t="str">
            <v>SPECIALTY LIGHTING INC</v>
          </cell>
          <cell r="B1146" t="str">
            <v>PO Box 1680</v>
          </cell>
          <cell r="C1146" t="str">
            <v>Shelby</v>
          </cell>
          <cell r="D1146" t="str">
            <v>NC</v>
          </cell>
          <cell r="E1146">
            <v>28151</v>
          </cell>
          <cell r="F1146" t="str">
            <v>Cleveland</v>
          </cell>
          <cell r="G1146">
            <v>120</v>
          </cell>
        </row>
        <row r="1147">
          <cell r="A1147" t="str">
            <v>SPECIALTY MANUFACTURING CO</v>
          </cell>
          <cell r="B1147" t="str">
            <v>PO Box 790</v>
          </cell>
          <cell r="C1147" t="str">
            <v>Pineville</v>
          </cell>
          <cell r="D1147" t="str">
            <v>NC</v>
          </cell>
          <cell r="E1147" t="str">
            <v>28134</v>
          </cell>
          <cell r="F1147" t="str">
            <v>Mecklenburg</v>
          </cell>
          <cell r="G1147">
            <v>100</v>
          </cell>
        </row>
        <row r="1148">
          <cell r="A1148" t="str">
            <v>SPECTRUM DYED YARNS INC</v>
          </cell>
          <cell r="B1148" t="str">
            <v>PO Box 609</v>
          </cell>
          <cell r="C1148" t="str">
            <v>Kings Mountain</v>
          </cell>
          <cell r="D1148" t="str">
            <v>NC</v>
          </cell>
          <cell r="E1148" t="str">
            <v>28086</v>
          </cell>
          <cell r="F1148" t="str">
            <v>Cleveland</v>
          </cell>
          <cell r="G1148">
            <v>150</v>
          </cell>
        </row>
        <row r="1149">
          <cell r="A1149" t="str">
            <v>SPEEDWAY MOTOR SPORTS INC</v>
          </cell>
          <cell r="B1149" t="str">
            <v>5265 Z-Max Blvd</v>
          </cell>
          <cell r="C1149" t="str">
            <v>Harrisburg</v>
          </cell>
          <cell r="D1149" t="str">
            <v>NC</v>
          </cell>
          <cell r="E1149" t="str">
            <v>28075</v>
          </cell>
          <cell r="F1149" t="str">
            <v>Cabarrus</v>
          </cell>
          <cell r="G1149">
            <v>300</v>
          </cell>
        </row>
        <row r="1150">
          <cell r="A1150" t="str">
            <v>SPENCER GIFTS</v>
          </cell>
          <cell r="B1150" t="str">
            <v>PO Box 907</v>
          </cell>
          <cell r="C1150" t="str">
            <v>Pineville</v>
          </cell>
          <cell r="D1150" t="str">
            <v>NC</v>
          </cell>
          <cell r="E1150" t="str">
            <v>28134</v>
          </cell>
          <cell r="F1150" t="str">
            <v>Regional</v>
          </cell>
          <cell r="G1150">
            <v>250</v>
          </cell>
        </row>
        <row r="1151">
          <cell r="A1151" t="str">
            <v>SPHERION STAFFING</v>
          </cell>
          <cell r="B1151" t="str">
            <v>600 Fairview Rd, Suite 550</v>
          </cell>
          <cell r="C1151" t="str">
            <v>Charlotte</v>
          </cell>
          <cell r="D1151" t="str">
            <v>NC</v>
          </cell>
          <cell r="E1151" t="str">
            <v>28210</v>
          </cell>
          <cell r="F1151" t="str">
            <v>Mecklenburg</v>
          </cell>
          <cell r="G1151">
            <v>700</v>
          </cell>
        </row>
        <row r="1152">
          <cell r="A1152" t="str">
            <v>SPIRIT TELECOM</v>
          </cell>
          <cell r="B1152" t="str">
            <v>3545 Center Cir, Suite A</v>
          </cell>
          <cell r="C1152" t="str">
            <v>Fort Mill</v>
          </cell>
          <cell r="D1152" t="str">
            <v>SC</v>
          </cell>
          <cell r="E1152" t="str">
            <v>29715</v>
          </cell>
          <cell r="F1152" t="str">
            <v>York</v>
          </cell>
          <cell r="G1152">
            <v>150</v>
          </cell>
        </row>
        <row r="1153">
          <cell r="A1153" t="str">
            <v>SPRINGS GLOBAL US INC</v>
          </cell>
          <cell r="B1153" t="str">
            <v>PO Box 70</v>
          </cell>
          <cell r="C1153" t="str">
            <v>Fort Mill</v>
          </cell>
          <cell r="D1153" t="str">
            <v>SC</v>
          </cell>
          <cell r="E1153" t="str">
            <v>29716</v>
          </cell>
          <cell r="F1153" t="str">
            <v>Regional</v>
          </cell>
          <cell r="G1153">
            <v>1535</v>
          </cell>
        </row>
        <row r="1154">
          <cell r="A1154" t="str">
            <v>SPRINGS MEMORIAL HOSPITAL</v>
          </cell>
          <cell r="B1154" t="str">
            <v>800 W Meeting St</v>
          </cell>
          <cell r="C1154" t="str">
            <v>Lancaster</v>
          </cell>
          <cell r="D1154" t="str">
            <v>SC</v>
          </cell>
          <cell r="E1154" t="str">
            <v>29720</v>
          </cell>
          <cell r="F1154" t="str">
            <v>Lancaster</v>
          </cell>
          <cell r="G1154">
            <v>600</v>
          </cell>
        </row>
        <row r="1155">
          <cell r="A1155" t="str">
            <v>SPRINT</v>
          </cell>
          <cell r="B1155" t="str">
            <v>2745 Whitehall Park Dr</v>
          </cell>
          <cell r="C1155" t="str">
            <v>Charlotte</v>
          </cell>
          <cell r="D1155" t="str">
            <v>NC</v>
          </cell>
          <cell r="E1155" t="str">
            <v>28273</v>
          </cell>
          <cell r="F1155" t="str">
            <v>Mecklenburg</v>
          </cell>
          <cell r="G1155">
            <v>1200</v>
          </cell>
        </row>
        <row r="1156">
          <cell r="A1156" t="str">
            <v>SPX CORP</v>
          </cell>
          <cell r="B1156" t="str">
            <v>13515 Ballantyne Corporate Pl</v>
          </cell>
          <cell r="C1156" t="str">
            <v>Charlotte</v>
          </cell>
          <cell r="D1156" t="str">
            <v>NC</v>
          </cell>
          <cell r="E1156" t="str">
            <v>28277</v>
          </cell>
          <cell r="F1156" t="str">
            <v>Regional</v>
          </cell>
          <cell r="G1156">
            <v>128</v>
          </cell>
        </row>
        <row r="1157">
          <cell r="A1157" t="str">
            <v>SQUARE D</v>
          </cell>
          <cell r="B1157" t="str">
            <v>105 Summit Park Dr</v>
          </cell>
          <cell r="C1157" t="str">
            <v>Salisbury</v>
          </cell>
          <cell r="D1157" t="str">
            <v>NC</v>
          </cell>
          <cell r="E1157" t="str">
            <v>28146</v>
          </cell>
          <cell r="F1157" t="str">
            <v>Rowan</v>
          </cell>
          <cell r="G1157">
            <v>100</v>
          </cell>
        </row>
        <row r="1158">
          <cell r="A1158" t="str">
            <v>SREE HOTELS</v>
          </cell>
          <cell r="B1158" t="str">
            <v>5113 Piper Station Dr, Suite 300</v>
          </cell>
          <cell r="C1158" t="str">
            <v>Charlotte</v>
          </cell>
          <cell r="D1158" t="str">
            <v>NC</v>
          </cell>
          <cell r="E1158" t="str">
            <v>28277</v>
          </cell>
          <cell r="F1158" t="str">
            <v>Mecklenburg</v>
          </cell>
          <cell r="G1158">
            <v>350</v>
          </cell>
        </row>
        <row r="1159">
          <cell r="A1159" t="str">
            <v>ST PAUL TRAVELERS PROPERTY CASUALTY CO, THE</v>
          </cell>
          <cell r="B1159" t="str">
            <v>11440 Carmel Commons Blvd</v>
          </cell>
          <cell r="C1159" t="str">
            <v>Charlotte</v>
          </cell>
          <cell r="D1159" t="str">
            <v>NC</v>
          </cell>
          <cell r="E1159" t="str">
            <v>28226</v>
          </cell>
          <cell r="F1159" t="str">
            <v>Mecklenburg</v>
          </cell>
          <cell r="G1159">
            <v>415</v>
          </cell>
        </row>
        <row r="1160">
          <cell r="A1160" t="str">
            <v>ST TIMOTHY CHAIR CO</v>
          </cell>
          <cell r="B1160" t="str">
            <v>PO Box 2427</v>
          </cell>
          <cell r="C1160" t="str">
            <v>Hickory</v>
          </cell>
          <cell r="D1160" t="str">
            <v>NC</v>
          </cell>
          <cell r="E1160" t="str">
            <v>28603</v>
          </cell>
          <cell r="F1160" t="str">
            <v>Catawba</v>
          </cell>
          <cell r="G1160">
            <v>200</v>
          </cell>
        </row>
        <row r="1161">
          <cell r="A1161" t="str">
            <v>STABILUS</v>
          </cell>
          <cell r="B1161" t="str">
            <v>1201 Tulip Dr</v>
          </cell>
          <cell r="C1161" t="str">
            <v>Gastonia</v>
          </cell>
          <cell r="D1161" t="str">
            <v>NC</v>
          </cell>
          <cell r="E1161" t="str">
            <v>28052</v>
          </cell>
          <cell r="F1161" t="str">
            <v>Gaston</v>
          </cell>
          <cell r="G1161">
            <v>450</v>
          </cell>
        </row>
        <row r="1162">
          <cell r="A1162" t="str">
            <v>STACY'S</v>
          </cell>
          <cell r="B1162" t="str">
            <v>PO Box 709</v>
          </cell>
          <cell r="C1162" t="str">
            <v>York</v>
          </cell>
          <cell r="D1162" t="str">
            <v>SC</v>
          </cell>
          <cell r="E1162" t="str">
            <v>29745</v>
          </cell>
          <cell r="F1162" t="str">
            <v>York</v>
          </cell>
          <cell r="G1162">
            <v>500</v>
          </cell>
        </row>
        <row r="1163">
          <cell r="A1163" t="str">
            <v>STANDARD REGISTER CO</v>
          </cell>
          <cell r="B1163" t="str">
            <v>1803 Rocky River Rd N</v>
          </cell>
          <cell r="C1163" t="str">
            <v>Monroe</v>
          </cell>
          <cell r="D1163" t="str">
            <v>NC</v>
          </cell>
          <cell r="E1163" t="str">
            <v>28110</v>
          </cell>
          <cell r="F1163" t="str">
            <v>Union</v>
          </cell>
          <cell r="G1163">
            <v>135</v>
          </cell>
        </row>
        <row r="1164">
          <cell r="A1164" t="str">
            <v>STANFORD FURNITURE CORP</v>
          </cell>
          <cell r="B1164" t="str">
            <v>PO Box 69</v>
          </cell>
          <cell r="C1164" t="str">
            <v>Claremont</v>
          </cell>
          <cell r="D1164" t="str">
            <v>NC</v>
          </cell>
          <cell r="E1164" t="str">
            <v>28610</v>
          </cell>
          <cell r="F1164" t="str">
            <v>Catawba</v>
          </cell>
          <cell r="G1164">
            <v>120</v>
          </cell>
        </row>
        <row r="1165">
          <cell r="A1165" t="str">
            <v>STANLEY TOTAL LIVING CENTER INC</v>
          </cell>
          <cell r="B1165" t="str">
            <v>PO Box 489</v>
          </cell>
          <cell r="C1165" t="str">
            <v>Stanley</v>
          </cell>
          <cell r="D1165" t="str">
            <v>NC</v>
          </cell>
          <cell r="E1165" t="str">
            <v>28164</v>
          </cell>
          <cell r="F1165" t="str">
            <v>Gaston</v>
          </cell>
          <cell r="G1165">
            <v>155</v>
          </cell>
        </row>
        <row r="1166">
          <cell r="A1166" t="str">
            <v>STANLEY WORKS, THE</v>
          </cell>
          <cell r="B1166" t="str">
            <v>1000 Stanley Dr</v>
          </cell>
          <cell r="C1166" t="str">
            <v>Concord</v>
          </cell>
          <cell r="D1166" t="str">
            <v>NC</v>
          </cell>
          <cell r="E1166" t="str">
            <v>28027</v>
          </cell>
          <cell r="F1166" t="str">
            <v>Cabarrus</v>
          </cell>
          <cell r="G1166">
            <v>250</v>
          </cell>
        </row>
        <row r="1167">
          <cell r="A1167" t="str">
            <v>STANLEY WORKS, THE</v>
          </cell>
          <cell r="B1167" t="str">
            <v>100 Stanley Rd</v>
          </cell>
          <cell r="C1167" t="str">
            <v>Cheraw</v>
          </cell>
          <cell r="D1167" t="str">
            <v>SC</v>
          </cell>
          <cell r="E1167" t="str">
            <v>29520</v>
          </cell>
          <cell r="F1167" t="str">
            <v>Chesterfield</v>
          </cell>
          <cell r="G1167">
            <v>270</v>
          </cell>
        </row>
        <row r="1168">
          <cell r="A1168" t="str">
            <v>STANLY COMMUNITY COLLEGE</v>
          </cell>
          <cell r="B1168" t="str">
            <v>141 College Dr</v>
          </cell>
          <cell r="C1168" t="str">
            <v>Albemarle</v>
          </cell>
          <cell r="D1168" t="str">
            <v>NC</v>
          </cell>
          <cell r="E1168" t="str">
            <v>28001</v>
          </cell>
          <cell r="F1168" t="str">
            <v>Stanly</v>
          </cell>
          <cell r="G1168">
            <v>165</v>
          </cell>
        </row>
        <row r="1169">
          <cell r="A1169" t="str">
            <v>STANLY COUNTY</v>
          </cell>
          <cell r="B1169" t="str">
            <v>1000 N First St</v>
          </cell>
          <cell r="C1169" t="str">
            <v>Albemarle</v>
          </cell>
          <cell r="D1169" t="str">
            <v>NC</v>
          </cell>
          <cell r="E1169" t="str">
            <v>28001</v>
          </cell>
          <cell r="F1169" t="str">
            <v>Stanly</v>
          </cell>
          <cell r="G1169">
            <v>297</v>
          </cell>
        </row>
        <row r="1170">
          <cell r="A1170" t="str">
            <v>STANLY COUNTY BOARD OF EDUCATION</v>
          </cell>
          <cell r="B1170" t="str">
            <v>1000 N First St, Suite 4</v>
          </cell>
          <cell r="C1170" t="str">
            <v>Albemarle</v>
          </cell>
          <cell r="D1170" t="str">
            <v>NC</v>
          </cell>
          <cell r="E1170" t="str">
            <v>28001</v>
          </cell>
          <cell r="F1170" t="str">
            <v>Stanly</v>
          </cell>
          <cell r="G1170">
            <v>1430</v>
          </cell>
        </row>
        <row r="1171">
          <cell r="A1171" t="str">
            <v>STANLY FIXTURES CO INC</v>
          </cell>
          <cell r="B1171" t="str">
            <v>PO Box 616</v>
          </cell>
          <cell r="C1171" t="str">
            <v>Norwood</v>
          </cell>
          <cell r="D1171" t="str">
            <v>NC</v>
          </cell>
          <cell r="E1171" t="str">
            <v>28128</v>
          </cell>
          <cell r="F1171" t="str">
            <v>Stanly</v>
          </cell>
          <cell r="G1171">
            <v>100</v>
          </cell>
        </row>
        <row r="1172">
          <cell r="A1172" t="str">
            <v>STANLY MANOR INC</v>
          </cell>
          <cell r="B1172" t="str">
            <v>625 Bethany Rd</v>
          </cell>
          <cell r="C1172" t="str">
            <v>Albemarle</v>
          </cell>
          <cell r="D1172" t="str">
            <v>NC</v>
          </cell>
          <cell r="E1172" t="str">
            <v>28001</v>
          </cell>
          <cell r="F1172" t="str">
            <v>Stanly</v>
          </cell>
          <cell r="G1172">
            <v>130</v>
          </cell>
        </row>
        <row r="1173">
          <cell r="A1173" t="str">
            <v>STANLY REGIONAL MEDICAL CENTER</v>
          </cell>
          <cell r="B1173" t="str">
            <v>PO Box 1489</v>
          </cell>
          <cell r="C1173" t="str">
            <v>Albemarle</v>
          </cell>
          <cell r="D1173" t="str">
            <v>NC</v>
          </cell>
          <cell r="E1173" t="str">
            <v>28002</v>
          </cell>
          <cell r="F1173" t="str">
            <v>Stanly</v>
          </cell>
          <cell r="G1173">
            <v>800</v>
          </cell>
        </row>
        <row r="1174">
          <cell r="A1174" t="str">
            <v>STAR AMERICA</v>
          </cell>
          <cell r="B1174" t="str">
            <v>PO Box 1501</v>
          </cell>
          <cell r="C1174" t="str">
            <v>Concord</v>
          </cell>
          <cell r="D1174" t="str">
            <v>NC</v>
          </cell>
          <cell r="E1174" t="str">
            <v>28026</v>
          </cell>
          <cell r="F1174" t="str">
            <v>Cabarrus</v>
          </cell>
          <cell r="G1174">
            <v>160</v>
          </cell>
        </row>
        <row r="1175">
          <cell r="A1175" t="str">
            <v>STARBUCKS COFFEE CO</v>
          </cell>
          <cell r="B1175" t="str">
            <v>401 N Tryon St, 10th Floor</v>
          </cell>
          <cell r="C1175" t="str">
            <v>Charlotte</v>
          </cell>
          <cell r="D1175" t="str">
            <v>NC</v>
          </cell>
          <cell r="E1175" t="str">
            <v>28202</v>
          </cell>
          <cell r="F1175" t="str">
            <v>Regional</v>
          </cell>
          <cell r="G1175">
            <v>1260</v>
          </cell>
        </row>
        <row r="1176">
          <cell r="A1176" t="str">
            <v>STARNES PALLET SERVICES &amp; REMOVAL</v>
          </cell>
          <cell r="B1176" t="str">
            <v>4000 Jeff Adams Dr</v>
          </cell>
          <cell r="C1176" t="str">
            <v>Charlotte</v>
          </cell>
          <cell r="D1176" t="str">
            <v>NC</v>
          </cell>
          <cell r="E1176" t="str">
            <v>28206</v>
          </cell>
          <cell r="F1176" t="str">
            <v>Mecklenburg</v>
          </cell>
          <cell r="G1176">
            <v>100</v>
          </cell>
        </row>
        <row r="1177">
          <cell r="A1177" t="str">
            <v>STARR ELECTRIC CO</v>
          </cell>
          <cell r="B1177" t="str">
            <v>PO Box 18726</v>
          </cell>
          <cell r="C1177" t="str">
            <v>Charlotte</v>
          </cell>
          <cell r="D1177" t="str">
            <v>NC</v>
          </cell>
          <cell r="E1177" t="str">
            <v>28218</v>
          </cell>
          <cell r="F1177" t="str">
            <v>Mecklenburg</v>
          </cell>
          <cell r="G1177">
            <v>387</v>
          </cell>
        </row>
        <row r="1178">
          <cell r="A1178" t="str">
            <v>STATE FARM MUTUAL AUTO INSURANCE CO</v>
          </cell>
          <cell r="B1178" t="str">
            <v>13860 Ballantyne Corp Pl, Suite 500</v>
          </cell>
          <cell r="C1178" t="str">
            <v>Charlotte</v>
          </cell>
          <cell r="D1178" t="str">
            <v>NC</v>
          </cell>
          <cell r="E1178" t="str">
            <v>28277</v>
          </cell>
          <cell r="F1178" t="str">
            <v>Mecklenburg</v>
          </cell>
          <cell r="G1178">
            <v>100</v>
          </cell>
        </row>
        <row r="1179">
          <cell r="A1179" t="str">
            <v>STATE UTILITY CONTRACTORS</v>
          </cell>
          <cell r="B1179" t="str">
            <v>PO Box 5019</v>
          </cell>
          <cell r="C1179" t="str">
            <v>Monroe</v>
          </cell>
          <cell r="D1179" t="str">
            <v>NC</v>
          </cell>
          <cell r="E1179" t="str">
            <v>28111</v>
          </cell>
          <cell r="F1179" t="str">
            <v>Union</v>
          </cell>
          <cell r="G1179">
            <v>140</v>
          </cell>
        </row>
        <row r="1180">
          <cell r="A1180" t="str">
            <v>STATESVILLE AUTO AUCTION</v>
          </cell>
          <cell r="B1180" t="str">
            <v>PO Box 749</v>
          </cell>
          <cell r="C1180" t="str">
            <v>Statesville</v>
          </cell>
          <cell r="D1180" t="str">
            <v>NC</v>
          </cell>
          <cell r="E1180" t="str">
            <v>28687</v>
          </cell>
          <cell r="F1180" t="str">
            <v>Iredell</v>
          </cell>
          <cell r="G1180">
            <v>700</v>
          </cell>
        </row>
        <row r="1181">
          <cell r="A1181" t="str">
            <v>STEELFAB INC</v>
          </cell>
          <cell r="B1181" t="str">
            <v>PO Box 19289</v>
          </cell>
          <cell r="C1181" t="str">
            <v>Charlotte</v>
          </cell>
          <cell r="D1181" t="str">
            <v>NC</v>
          </cell>
          <cell r="E1181" t="str">
            <v>28219</v>
          </cell>
          <cell r="F1181" t="str">
            <v>Mecklenburg</v>
          </cell>
          <cell r="G1181">
            <v>200</v>
          </cell>
        </row>
        <row r="1182">
          <cell r="A1182" t="str">
            <v>STERLING JEWELERS INC</v>
          </cell>
          <cell r="B1182" t="str">
            <v>375 Ghent Rd</v>
          </cell>
          <cell r="C1182" t="str">
            <v>Akron</v>
          </cell>
          <cell r="D1182" t="str">
            <v>OH</v>
          </cell>
          <cell r="E1182" t="str">
            <v>44333</v>
          </cell>
          <cell r="F1182" t="str">
            <v>Regional</v>
          </cell>
          <cell r="G1182">
            <v>110</v>
          </cell>
        </row>
        <row r="1183">
          <cell r="A1183" t="str">
            <v>STI/KINGS PLUSH PRODUCTS</v>
          </cell>
          <cell r="B1183" t="str">
            <v>PO Box 398</v>
          </cell>
          <cell r="C1183" t="str">
            <v>Kings Mountain</v>
          </cell>
          <cell r="D1183" t="str">
            <v>NC</v>
          </cell>
          <cell r="E1183" t="str">
            <v>28086</v>
          </cell>
          <cell r="F1183" t="str">
            <v>Cleveland</v>
          </cell>
          <cell r="G1183">
            <v>100</v>
          </cell>
        </row>
        <row r="1184">
          <cell r="A1184" t="str">
            <v>STOCK COMPONENTS</v>
          </cell>
          <cell r="B1184" t="str">
            <v>2980 Mason St</v>
          </cell>
          <cell r="C1184" t="str">
            <v>Monroe</v>
          </cell>
          <cell r="D1184" t="str">
            <v>NC</v>
          </cell>
          <cell r="E1184" t="str">
            <v>28110</v>
          </cell>
          <cell r="F1184" t="str">
            <v>Union</v>
          </cell>
          <cell r="G1184">
            <v>140</v>
          </cell>
        </row>
        <row r="1185">
          <cell r="A1185" t="str">
            <v>STRATEGIC OUTSOURCING INC</v>
          </cell>
          <cell r="B1185" t="str">
            <v>PO Box 241448</v>
          </cell>
          <cell r="C1185" t="str">
            <v>Charlotte</v>
          </cell>
          <cell r="D1185" t="str">
            <v>NC</v>
          </cell>
          <cell r="E1185" t="str">
            <v>28224</v>
          </cell>
          <cell r="F1185" t="str">
            <v>Mecklenburg</v>
          </cell>
          <cell r="G1185">
            <v>140</v>
          </cell>
        </row>
        <row r="1186">
          <cell r="A1186" t="str">
            <v>STRATEGIC STAFFING SOLUTIONS INC</v>
          </cell>
          <cell r="B1186" t="str">
            <v>128 S Tryon St, Suite 1720</v>
          </cell>
          <cell r="C1186" t="str">
            <v>Charlotte</v>
          </cell>
          <cell r="D1186" t="str">
            <v>NC</v>
          </cell>
          <cell r="E1186" t="str">
            <v>28202</v>
          </cell>
          <cell r="F1186" t="str">
            <v>Mecklenburg</v>
          </cell>
          <cell r="G1186">
            <v>150</v>
          </cell>
        </row>
        <row r="1187">
          <cell r="A1187" t="str">
            <v>STRAYER UNIVERSITY</v>
          </cell>
          <cell r="B1187" t="str">
            <v>2430 Whitehall Park Dr, Suite 700</v>
          </cell>
          <cell r="C1187" t="str">
            <v>Charlotte</v>
          </cell>
          <cell r="D1187" t="str">
            <v>NC</v>
          </cell>
          <cell r="E1187" t="str">
            <v>28273</v>
          </cell>
          <cell r="F1187" t="str">
            <v>Mecklenburg</v>
          </cell>
          <cell r="G1187">
            <v>675</v>
          </cell>
        </row>
        <row r="1188">
          <cell r="A1188" t="str">
            <v>STRONGHAVEN CORRUGATED CONTAINERS</v>
          </cell>
          <cell r="B1188" t="str">
            <v>11135 Monroe Rd</v>
          </cell>
          <cell r="C1188" t="str">
            <v>Matthews</v>
          </cell>
          <cell r="D1188" t="str">
            <v>NC</v>
          </cell>
          <cell r="E1188" t="str">
            <v>28105</v>
          </cell>
          <cell r="F1188" t="str">
            <v>Mecklenburg</v>
          </cell>
          <cell r="G1188">
            <v>100</v>
          </cell>
        </row>
        <row r="1189">
          <cell r="A1189" t="str">
            <v>SUBARU FOLGER AUTOMOTIVE</v>
          </cell>
          <cell r="B1189" t="str">
            <v>5701 E Independence Blvd</v>
          </cell>
          <cell r="C1189" t="str">
            <v>Charlotte</v>
          </cell>
          <cell r="D1189" t="str">
            <v>NC</v>
          </cell>
          <cell r="E1189" t="str">
            <v>28212</v>
          </cell>
          <cell r="F1189" t="str">
            <v>Mecklenburg</v>
          </cell>
          <cell r="G1189">
            <v>100</v>
          </cell>
        </row>
        <row r="1190">
          <cell r="A1190" t="str">
            <v>SUBWAY</v>
          </cell>
          <cell r="B1190" t="str">
            <v>325 Bic Dr</v>
          </cell>
          <cell r="C1190" t="str">
            <v>Milford</v>
          </cell>
          <cell r="D1190" t="str">
            <v>CT</v>
          </cell>
          <cell r="E1190" t="str">
            <v>06461</v>
          </cell>
          <cell r="F1190" t="str">
            <v>Regional</v>
          </cell>
          <cell r="G1190">
            <v>1475</v>
          </cell>
        </row>
        <row r="1191">
          <cell r="A1191" t="str">
            <v>SULLIVAN CARSON INC</v>
          </cell>
          <cell r="B1191" t="str">
            <v>PO Box 60</v>
          </cell>
          <cell r="C1191" t="str">
            <v>York</v>
          </cell>
          <cell r="D1191" t="str">
            <v>SC</v>
          </cell>
          <cell r="E1191" t="str">
            <v>29745</v>
          </cell>
          <cell r="F1191" t="str">
            <v>York</v>
          </cell>
          <cell r="G1191">
            <v>120</v>
          </cell>
        </row>
        <row r="1192">
          <cell r="A1192" t="str">
            <v>SUN CHEMICAL CORP</v>
          </cell>
          <cell r="B1192" t="str">
            <v>1701 Westinghouse Blvd</v>
          </cell>
          <cell r="C1192" t="str">
            <v>Charlotte</v>
          </cell>
          <cell r="D1192" t="str">
            <v>NC</v>
          </cell>
          <cell r="E1192" t="str">
            <v>28273</v>
          </cell>
          <cell r="F1192" t="str">
            <v>Mecklenburg</v>
          </cell>
          <cell r="G1192">
            <v>100</v>
          </cell>
        </row>
        <row r="1193">
          <cell r="A1193" t="str">
            <v>SUN TERRACE CASUAL FURNITURE INC</v>
          </cell>
          <cell r="B1193" t="str">
            <v>2369 Charles Roper Jonas Hwy</v>
          </cell>
          <cell r="C1193" t="str">
            <v>Stanley</v>
          </cell>
          <cell r="D1193" t="str">
            <v>NC</v>
          </cell>
          <cell r="E1193" t="str">
            <v>28164</v>
          </cell>
          <cell r="F1193" t="str">
            <v>Gaston</v>
          </cell>
          <cell r="G1193">
            <v>135</v>
          </cell>
        </row>
        <row r="1194">
          <cell r="A1194" t="str">
            <v>SUNBELT RENTAL INC</v>
          </cell>
          <cell r="B1194" t="str">
            <v>1337 Hundred Oaks Dr</v>
          </cell>
          <cell r="C1194" t="str">
            <v>Charlotte</v>
          </cell>
          <cell r="D1194" t="str">
            <v>NC</v>
          </cell>
          <cell r="E1194" t="str">
            <v>28217</v>
          </cell>
          <cell r="F1194" t="str">
            <v>Mecklenburg</v>
          </cell>
          <cell r="G1194">
            <v>100</v>
          </cell>
        </row>
        <row r="1195">
          <cell r="A1195" t="str">
            <v>SUNBELT TRANSPORTATION INC</v>
          </cell>
          <cell r="B1195" t="str">
            <v>3255 20th Ave SE</v>
          </cell>
          <cell r="C1195" t="str">
            <v>Hickory</v>
          </cell>
          <cell r="D1195" t="str">
            <v>NC</v>
          </cell>
          <cell r="E1195" t="str">
            <v>28601</v>
          </cell>
          <cell r="F1195" t="str">
            <v>Catawba</v>
          </cell>
          <cell r="G1195">
            <v>225</v>
          </cell>
        </row>
        <row r="1196">
          <cell r="A1196" t="str">
            <v>SUNGARD TRUST SYSTEMS INC</v>
          </cell>
          <cell r="B1196" t="str">
            <v>PO Box 240882</v>
          </cell>
          <cell r="C1196" t="str">
            <v>Charlotte</v>
          </cell>
          <cell r="D1196" t="str">
            <v>NC</v>
          </cell>
          <cell r="E1196" t="str">
            <v>28224</v>
          </cell>
          <cell r="F1196" t="str">
            <v>Mecklenburg</v>
          </cell>
          <cell r="G1196">
            <v>130</v>
          </cell>
        </row>
        <row r="1197">
          <cell r="A1197" t="str">
            <v>SUNSHINE MANUFACTURED STRUCTURES INC</v>
          </cell>
          <cell r="B1197" t="str">
            <v>PO Box 1439</v>
          </cell>
          <cell r="C1197" t="str">
            <v>Rockwell</v>
          </cell>
          <cell r="D1197" t="str">
            <v>NC</v>
          </cell>
          <cell r="E1197" t="str">
            <v>28138</v>
          </cell>
          <cell r="F1197" t="str">
            <v>Rowan</v>
          </cell>
          <cell r="G1197">
            <v>100</v>
          </cell>
        </row>
        <row r="1198">
          <cell r="A1198" t="str">
            <v>SUNTRUST BANK</v>
          </cell>
          <cell r="B1198" t="str">
            <v>PO Box 35607</v>
          </cell>
          <cell r="C1198" t="str">
            <v>Charlotte</v>
          </cell>
          <cell r="D1198" t="str">
            <v>NC</v>
          </cell>
          <cell r="E1198" t="str">
            <v>28235</v>
          </cell>
          <cell r="F1198" t="str">
            <v>Regional</v>
          </cell>
          <cell r="G1198">
            <v>250</v>
          </cell>
        </row>
        <row r="1199">
          <cell r="A1199" t="str">
            <v>SUPERIOR ESSEX</v>
          </cell>
          <cell r="B1199" t="str">
            <v>PO Box 640</v>
          </cell>
          <cell r="C1199" t="str">
            <v>Chester</v>
          </cell>
          <cell r="D1199" t="str">
            <v>SC</v>
          </cell>
          <cell r="E1199" t="str">
            <v>29706</v>
          </cell>
          <cell r="F1199" t="str">
            <v>Chester</v>
          </cell>
          <cell r="G1199">
            <v>300</v>
          </cell>
        </row>
        <row r="1200">
          <cell r="A1200" t="str">
            <v>SUPPLY ONE</v>
          </cell>
          <cell r="B1200" t="str">
            <v>PO Box 1469</v>
          </cell>
          <cell r="C1200" t="str">
            <v>Rockwell</v>
          </cell>
          <cell r="D1200" t="str">
            <v>NC</v>
          </cell>
          <cell r="E1200" t="str">
            <v>28138</v>
          </cell>
          <cell r="F1200" t="str">
            <v>Rowan</v>
          </cell>
          <cell r="G1200">
            <v>120</v>
          </cell>
        </row>
        <row r="1201">
          <cell r="A1201" t="str">
            <v>SWIFT GALEY</v>
          </cell>
          <cell r="B1201" t="str">
            <v>1910 Hunt Ave</v>
          </cell>
          <cell r="C1201" t="str">
            <v>Gastonia</v>
          </cell>
          <cell r="D1201" t="str">
            <v>NC</v>
          </cell>
          <cell r="E1201" t="str">
            <v>28054</v>
          </cell>
          <cell r="F1201" t="str">
            <v>Gaston</v>
          </cell>
          <cell r="G1201">
            <v>300</v>
          </cell>
        </row>
        <row r="1202">
          <cell r="A1202" t="str">
            <v>SWING TRANSPORT INC</v>
          </cell>
          <cell r="B1202" t="str">
            <v>1405 N Salisbury Ave</v>
          </cell>
          <cell r="C1202" t="str">
            <v>Salisbury</v>
          </cell>
          <cell r="D1202" t="str">
            <v>NC</v>
          </cell>
          <cell r="E1202" t="str">
            <v>28144</v>
          </cell>
          <cell r="F1202" t="str">
            <v>Rowan</v>
          </cell>
          <cell r="G1202">
            <v>100</v>
          </cell>
        </row>
        <row r="1203">
          <cell r="A1203" t="str">
            <v>SYGMA NETWORK INC</v>
          </cell>
          <cell r="B1203" t="str">
            <v>2730 Hutchinson McDonald Rd, Suite N</v>
          </cell>
          <cell r="C1203" t="str">
            <v>Charlotte</v>
          </cell>
          <cell r="D1203" t="str">
            <v>NC</v>
          </cell>
          <cell r="E1203" t="str">
            <v>28269</v>
          </cell>
          <cell r="F1203" t="str">
            <v>Mecklenburg</v>
          </cell>
          <cell r="G1203">
            <v>250</v>
          </cell>
        </row>
        <row r="1204">
          <cell r="A1204" t="str">
            <v>SYSCO FOOD SERVICES OF CHARLOTTE LLC</v>
          </cell>
          <cell r="B1204" t="str">
            <v>PO Box 96</v>
          </cell>
          <cell r="C1204" t="str">
            <v>Concord</v>
          </cell>
          <cell r="D1204" t="str">
            <v>NC</v>
          </cell>
          <cell r="E1204" t="str">
            <v>28026</v>
          </cell>
          <cell r="F1204" t="str">
            <v>Cabarrus</v>
          </cell>
          <cell r="G1204">
            <v>620</v>
          </cell>
        </row>
        <row r="1205">
          <cell r="A1205" t="str">
            <v>TALLEY METALS TECHNOLOGY INC</v>
          </cell>
          <cell r="B1205" t="str">
            <v>PO Box 2498</v>
          </cell>
          <cell r="C1205" t="str">
            <v>Hartsville</v>
          </cell>
          <cell r="D1205" t="str">
            <v>SC</v>
          </cell>
          <cell r="E1205" t="str">
            <v>29551</v>
          </cell>
          <cell r="F1205" t="str">
            <v>Chesterfield</v>
          </cell>
          <cell r="G1205">
            <v>203</v>
          </cell>
        </row>
        <row r="1206">
          <cell r="A1206" t="str">
            <v>TARGET STORES</v>
          </cell>
          <cell r="B1206" t="str">
            <v>8120 University City Blvd</v>
          </cell>
          <cell r="C1206" t="str">
            <v>Charlotte</v>
          </cell>
          <cell r="D1206" t="str">
            <v>NC</v>
          </cell>
          <cell r="E1206" t="str">
            <v>28269</v>
          </cell>
          <cell r="F1206" t="str">
            <v>Regional</v>
          </cell>
          <cell r="G1206">
            <v>2210</v>
          </cell>
        </row>
        <row r="1207">
          <cell r="A1207" t="str">
            <v>TAYLOR CLAY PRODUCTS INC</v>
          </cell>
          <cell r="B1207" t="str">
            <v>PO Box 2128</v>
          </cell>
          <cell r="C1207" t="str">
            <v>Salisbury</v>
          </cell>
          <cell r="D1207" t="str">
            <v>NC</v>
          </cell>
          <cell r="E1207" t="str">
            <v>28145</v>
          </cell>
          <cell r="F1207" t="str">
            <v>Rowan</v>
          </cell>
          <cell r="G1207">
            <v>100</v>
          </cell>
        </row>
        <row r="1208">
          <cell r="A1208" t="str">
            <v>TAYLOR KING FURNITURE INC</v>
          </cell>
          <cell r="B1208" t="str">
            <v>286 County Home Rd</v>
          </cell>
          <cell r="C1208" t="str">
            <v>Taylorsville</v>
          </cell>
          <cell r="D1208" t="str">
            <v>NC</v>
          </cell>
          <cell r="E1208" t="str">
            <v>28681</v>
          </cell>
          <cell r="F1208" t="str">
            <v>Alexander</v>
          </cell>
          <cell r="G1208">
            <v>200</v>
          </cell>
        </row>
        <row r="1209">
          <cell r="A1209" t="str">
            <v>TCS DESIGNS INC</v>
          </cell>
          <cell r="B1209" t="str">
            <v>1851 Ninth Ave NE</v>
          </cell>
          <cell r="C1209" t="str">
            <v>Hickory</v>
          </cell>
          <cell r="D1209" t="str">
            <v>NC</v>
          </cell>
          <cell r="E1209" t="str">
            <v>28601</v>
          </cell>
          <cell r="F1209" t="str">
            <v>Catawba</v>
          </cell>
          <cell r="G1209">
            <v>100</v>
          </cell>
        </row>
        <row r="1210">
          <cell r="A1210" t="str">
            <v>TECHNIBILT/CARI-ALL LTD</v>
          </cell>
          <cell r="B1210" t="str">
            <v>PO Box 310</v>
          </cell>
          <cell r="C1210" t="str">
            <v>Newton</v>
          </cell>
          <cell r="D1210" t="str">
            <v>NC</v>
          </cell>
          <cell r="E1210" t="str">
            <v>28658</v>
          </cell>
          <cell r="F1210" t="str">
            <v>Catawba</v>
          </cell>
          <cell r="G1210">
            <v>230</v>
          </cell>
        </row>
        <row r="1211">
          <cell r="A1211" t="str">
            <v>TEREX CORP</v>
          </cell>
          <cell r="B1211" t="str">
            <v>590 Huey Rd</v>
          </cell>
          <cell r="C1211" t="str">
            <v>Rock Hill</v>
          </cell>
          <cell r="D1211" t="str">
            <v>SC</v>
          </cell>
          <cell r="E1211" t="str">
            <v>29730</v>
          </cell>
          <cell r="F1211" t="str">
            <v>York</v>
          </cell>
          <cell r="G1211">
            <v>150</v>
          </cell>
        </row>
        <row r="1212">
          <cell r="A1212" t="str">
            <v>TERMINAL TRUCKING CO INC</v>
          </cell>
          <cell r="B1212" t="str">
            <v>PO Box 1623</v>
          </cell>
          <cell r="C1212" t="str">
            <v>Concord</v>
          </cell>
          <cell r="D1212" t="str">
            <v>NC</v>
          </cell>
          <cell r="E1212" t="str">
            <v>28026</v>
          </cell>
          <cell r="F1212" t="str">
            <v>Cabarrus</v>
          </cell>
          <cell r="G1212">
            <v>230</v>
          </cell>
        </row>
        <row r="1213">
          <cell r="A1213" t="str">
            <v>TEXTRON FASTENING SYSTEMS</v>
          </cell>
          <cell r="B1213" t="str">
            <v>614 NC Hwy 200</v>
          </cell>
          <cell r="C1213" t="str">
            <v>Stanfield</v>
          </cell>
          <cell r="D1213" t="str">
            <v>NC</v>
          </cell>
          <cell r="E1213" t="str">
            <v>28163</v>
          </cell>
          <cell r="F1213" t="str">
            <v>Stanly</v>
          </cell>
          <cell r="G1213">
            <v>200</v>
          </cell>
        </row>
        <row r="1214">
          <cell r="A1214" t="str">
            <v>THARPE CO INC, THE</v>
          </cell>
          <cell r="B1214" t="str">
            <v>149 Crawford Rd</v>
          </cell>
          <cell r="C1214" t="str">
            <v>Statesville</v>
          </cell>
          <cell r="D1214" t="str">
            <v>NC</v>
          </cell>
          <cell r="E1214" t="str">
            <v>28625</v>
          </cell>
          <cell r="F1214" t="str">
            <v>Iredell</v>
          </cell>
          <cell r="G1214">
            <v>130</v>
          </cell>
        </row>
        <row r="1215">
          <cell r="A1215" t="str">
            <v>THERMOFORM PLASTICS INC</v>
          </cell>
          <cell r="B1215" t="str">
            <v>1000 Oaks Pkwy</v>
          </cell>
          <cell r="C1215" t="str">
            <v>Belmont</v>
          </cell>
          <cell r="D1215" t="str">
            <v>NC</v>
          </cell>
          <cell r="E1215" t="str">
            <v>28012</v>
          </cell>
          <cell r="F1215" t="str">
            <v>Gaston</v>
          </cell>
          <cell r="G1215">
            <v>140</v>
          </cell>
        </row>
        <row r="1216">
          <cell r="A1216" t="str">
            <v>THOMAS &amp; BETTS CO</v>
          </cell>
          <cell r="B1216" t="str">
            <v>PO Box 1209</v>
          </cell>
          <cell r="C1216" t="str">
            <v>Lancaster</v>
          </cell>
          <cell r="D1216" t="str">
            <v>SC</v>
          </cell>
          <cell r="E1216" t="str">
            <v>29721</v>
          </cell>
          <cell r="F1216" t="str">
            <v>Lancaster</v>
          </cell>
          <cell r="G1216">
            <v>100</v>
          </cell>
        </row>
        <row r="1217">
          <cell r="A1217" t="str">
            <v>THOMAS CONCRETE INC</v>
          </cell>
          <cell r="B1217" t="str">
            <v>3701 N Graham St</v>
          </cell>
          <cell r="C1217" t="str">
            <v>Charlotte</v>
          </cell>
          <cell r="D1217" t="str">
            <v>NC</v>
          </cell>
          <cell r="E1217" t="str">
            <v>28206</v>
          </cell>
          <cell r="F1217" t="str">
            <v>Mecklenburg</v>
          </cell>
          <cell r="G1217">
            <v>100</v>
          </cell>
        </row>
        <row r="1218">
          <cell r="A1218" t="str">
            <v>THOMASVILLE FURNITURE INDUSTRIES INC</v>
          </cell>
          <cell r="B1218" t="str">
            <v>PO Box 500</v>
          </cell>
          <cell r="C1218" t="str">
            <v>Hickory</v>
          </cell>
          <cell r="D1218" t="str">
            <v>NC</v>
          </cell>
          <cell r="E1218" t="str">
            <v>28603</v>
          </cell>
          <cell r="F1218" t="str">
            <v>Regional</v>
          </cell>
          <cell r="G1218">
            <v>409</v>
          </cell>
        </row>
        <row r="1219">
          <cell r="A1219" t="str">
            <v>THOMASVILLE FURNITURE INDUSTRIES INC, PLANT 3</v>
          </cell>
          <cell r="B1219" t="str">
            <v>350A Old Murdock Rd</v>
          </cell>
          <cell r="C1219" t="str">
            <v>Troutman</v>
          </cell>
          <cell r="D1219" t="str">
            <v>NC</v>
          </cell>
          <cell r="E1219" t="str">
            <v>28166</v>
          </cell>
          <cell r="F1219" t="str">
            <v>Iredell</v>
          </cell>
          <cell r="G1219">
            <v>200</v>
          </cell>
        </row>
        <row r="1220">
          <cell r="A1220" t="str">
            <v>THOMPSON CHILD &amp; FAMILY FOCUS</v>
          </cell>
          <cell r="B1220" t="str">
            <v>6800 Saint Peter's Ln</v>
          </cell>
          <cell r="C1220" t="str">
            <v>Matthews</v>
          </cell>
          <cell r="D1220" t="str">
            <v>NC</v>
          </cell>
          <cell r="E1220" t="str">
            <v>28105</v>
          </cell>
          <cell r="F1220" t="str">
            <v>Mecklenburg</v>
          </cell>
          <cell r="G1220">
            <v>160</v>
          </cell>
        </row>
        <row r="1221">
          <cell r="A1221" t="str">
            <v>THOR-LO INC</v>
          </cell>
          <cell r="B1221" t="str">
            <v>PO Box 5399</v>
          </cell>
          <cell r="C1221" t="str">
            <v>Statesville</v>
          </cell>
          <cell r="D1221" t="str">
            <v>NC</v>
          </cell>
          <cell r="E1221" t="str">
            <v>28687</v>
          </cell>
          <cell r="F1221" t="str">
            <v>Regional</v>
          </cell>
          <cell r="G1221">
            <v>494</v>
          </cell>
        </row>
        <row r="1222">
          <cell r="A1222" t="str">
            <v>TIAA-CREF</v>
          </cell>
          <cell r="B1222" t="str">
            <v>8500 Andrew Carnegie Blvd</v>
          </cell>
          <cell r="C1222" t="str">
            <v>Charlotte</v>
          </cell>
          <cell r="D1222" t="str">
            <v>NC</v>
          </cell>
          <cell r="E1222" t="str">
            <v>28262</v>
          </cell>
          <cell r="F1222" t="str">
            <v>Mecklenburg</v>
          </cell>
          <cell r="G1222">
            <v>2100</v>
          </cell>
        </row>
        <row r="1223">
          <cell r="A1223" t="str">
            <v>TICONA POLYMERS</v>
          </cell>
          <cell r="B1223" t="str">
            <v>2525 Blacksburg Rd</v>
          </cell>
          <cell r="C1223" t="str">
            <v>Grover</v>
          </cell>
          <cell r="D1223" t="str">
            <v>NC</v>
          </cell>
          <cell r="E1223">
            <v>28073</v>
          </cell>
          <cell r="F1223" t="str">
            <v>Cleveland</v>
          </cell>
          <cell r="G1223">
            <v>175</v>
          </cell>
        </row>
        <row r="1224">
          <cell r="A1224" t="str">
            <v>TIDEFLEX TECHNOLOGIES</v>
          </cell>
          <cell r="B1224" t="str">
            <v>1330 Isley Rd</v>
          </cell>
          <cell r="C1224" t="str">
            <v>Gastonia</v>
          </cell>
          <cell r="D1224" t="str">
            <v>NC</v>
          </cell>
          <cell r="E1224" t="str">
            <v>28052</v>
          </cell>
          <cell r="F1224" t="str">
            <v>Gaston</v>
          </cell>
          <cell r="G1224">
            <v>100</v>
          </cell>
        </row>
        <row r="1225">
          <cell r="A1225" t="str">
            <v>TIME WARNER CABLE</v>
          </cell>
          <cell r="B1225" t="str">
            <v>3140 W Arrowood Rd</v>
          </cell>
          <cell r="C1225" t="str">
            <v>Charlotte</v>
          </cell>
          <cell r="D1225" t="str">
            <v>NC</v>
          </cell>
          <cell r="E1225" t="str">
            <v>28273</v>
          </cell>
          <cell r="F1225" t="str">
            <v>Mecklenburg</v>
          </cell>
          <cell r="G1225">
            <v>1200</v>
          </cell>
        </row>
        <row r="1226">
          <cell r="A1226" t="str">
            <v>TIMEPLANNER CALENDARS INC</v>
          </cell>
          <cell r="B1226" t="str">
            <v>3101 Asbury Ave, Suite D</v>
          </cell>
          <cell r="C1226" t="str">
            <v>Charlotte</v>
          </cell>
          <cell r="D1226" t="str">
            <v>NC</v>
          </cell>
          <cell r="E1226" t="str">
            <v>28206</v>
          </cell>
          <cell r="F1226" t="str">
            <v>Mecklenburg</v>
          </cell>
          <cell r="G1226">
            <v>113</v>
          </cell>
        </row>
        <row r="1227">
          <cell r="A1227" t="str">
            <v>TIMKEN CO</v>
          </cell>
          <cell r="B1227" t="str">
            <v>1000 Timken Pl</v>
          </cell>
          <cell r="C1227" t="str">
            <v>Iron Station</v>
          </cell>
          <cell r="D1227" t="str">
            <v>NC</v>
          </cell>
          <cell r="E1227" t="str">
            <v>28080</v>
          </cell>
          <cell r="F1227" t="str">
            <v>Lincoln</v>
          </cell>
          <cell r="G1227">
            <v>790</v>
          </cell>
        </row>
        <row r="1228">
          <cell r="A1228" t="str">
            <v>TJX COMPANIES INC</v>
          </cell>
          <cell r="B1228" t="str">
            <v>14300 Carowinds Blvd</v>
          </cell>
          <cell r="C1228" t="str">
            <v>Charlotte</v>
          </cell>
          <cell r="D1228" t="str">
            <v>NC</v>
          </cell>
          <cell r="E1228" t="str">
            <v>28273</v>
          </cell>
          <cell r="F1228" t="str">
            <v>Regional</v>
          </cell>
          <cell r="G1228">
            <v>880</v>
          </cell>
        </row>
        <row r="1229">
          <cell r="A1229" t="str">
            <v>TK HOLDINGS INC</v>
          </cell>
          <cell r="B1229" t="str">
            <v>650 Chesterfield Rd</v>
          </cell>
          <cell r="C1229" t="str">
            <v>Cheraw</v>
          </cell>
          <cell r="D1229" t="str">
            <v>SC</v>
          </cell>
          <cell r="E1229" t="str">
            <v>29520</v>
          </cell>
          <cell r="F1229" t="str">
            <v>Chesterfield</v>
          </cell>
          <cell r="G1229">
            <v>350</v>
          </cell>
        </row>
        <row r="1230">
          <cell r="A1230" t="str">
            <v>TOTAL CARE INC</v>
          </cell>
          <cell r="B1230" t="str">
            <v>4530 Park Rd, Suite 430</v>
          </cell>
          <cell r="C1230" t="str">
            <v>Charlotte</v>
          </cell>
          <cell r="D1230" t="str">
            <v>NC</v>
          </cell>
          <cell r="E1230" t="str">
            <v>28209</v>
          </cell>
          <cell r="F1230" t="str">
            <v>Mecklenburg</v>
          </cell>
          <cell r="G1230">
            <v>327</v>
          </cell>
        </row>
        <row r="1231">
          <cell r="A1231" t="str">
            <v>TOTER INC</v>
          </cell>
          <cell r="B1231" t="str">
            <v>PO Box 5338</v>
          </cell>
          <cell r="C1231" t="str">
            <v>Statesville</v>
          </cell>
          <cell r="D1231" t="str">
            <v>NC</v>
          </cell>
          <cell r="E1231" t="str">
            <v>28687</v>
          </cell>
          <cell r="F1231" t="str">
            <v>Iredell</v>
          </cell>
          <cell r="G1231">
            <v>200</v>
          </cell>
        </row>
        <row r="1232">
          <cell r="A1232" t="str">
            <v>TOWN OF CHERAW</v>
          </cell>
          <cell r="B1232" t="str">
            <v>PO Box 219</v>
          </cell>
          <cell r="C1232" t="str">
            <v>Cheraw</v>
          </cell>
          <cell r="D1232" t="str">
            <v>SC</v>
          </cell>
          <cell r="E1232" t="str">
            <v>29520</v>
          </cell>
          <cell r="F1232" t="str">
            <v>Chesterfield</v>
          </cell>
          <cell r="G1232">
            <v>100</v>
          </cell>
        </row>
        <row r="1233">
          <cell r="A1233" t="str">
            <v>TOWN OF HUNTERSVILLE</v>
          </cell>
          <cell r="B1233" t="str">
            <v>PO Box 664</v>
          </cell>
          <cell r="C1233" t="str">
            <v>Huntersville</v>
          </cell>
          <cell r="D1233" t="str">
            <v>NC</v>
          </cell>
          <cell r="E1233" t="str">
            <v>28078</v>
          </cell>
          <cell r="F1233" t="str">
            <v>Mecklenburg</v>
          </cell>
          <cell r="G1233">
            <v>135</v>
          </cell>
        </row>
        <row r="1234">
          <cell r="A1234" t="str">
            <v>TOWN OF MATTHEWS</v>
          </cell>
          <cell r="B1234" t="str">
            <v>232 Matthews Station St</v>
          </cell>
          <cell r="C1234" t="str">
            <v>Matthews</v>
          </cell>
          <cell r="D1234" t="str">
            <v>NC</v>
          </cell>
          <cell r="E1234" t="str">
            <v>28105</v>
          </cell>
          <cell r="F1234" t="str">
            <v>Mecklenburg</v>
          </cell>
          <cell r="G1234">
            <v>132</v>
          </cell>
        </row>
        <row r="1235">
          <cell r="A1235" t="str">
            <v>TOWN OF MOORESVILLE</v>
          </cell>
          <cell r="B1235" t="str">
            <v>PO Box 878</v>
          </cell>
          <cell r="C1235" t="str">
            <v>Mooresville</v>
          </cell>
          <cell r="D1235" t="str">
            <v>NC</v>
          </cell>
          <cell r="E1235" t="str">
            <v>28115</v>
          </cell>
          <cell r="F1235" t="str">
            <v>Iredell</v>
          </cell>
          <cell r="G1235">
            <v>400</v>
          </cell>
        </row>
        <row r="1236">
          <cell r="A1236" t="str">
            <v>TOYOTA OF LAKE NORMAN</v>
          </cell>
          <cell r="B1236" t="str">
            <v>13429 Statesville Rd</v>
          </cell>
          <cell r="C1236" t="str">
            <v>Huntersville</v>
          </cell>
          <cell r="D1236" t="str">
            <v>NC</v>
          </cell>
          <cell r="E1236" t="str">
            <v>28078</v>
          </cell>
          <cell r="F1236" t="str">
            <v>Mecklenburg</v>
          </cell>
          <cell r="G1236">
            <v>142</v>
          </cell>
        </row>
        <row r="1237">
          <cell r="A1237" t="str">
            <v>TOYS "R" US INC</v>
          </cell>
          <cell r="B1237" t="str">
            <v>One Geoffrey Way</v>
          </cell>
          <cell r="C1237" t="str">
            <v>Wayne</v>
          </cell>
          <cell r="D1237" t="str">
            <v>NJ</v>
          </cell>
          <cell r="E1237" t="str">
            <v>07470</v>
          </cell>
          <cell r="F1237" t="str">
            <v>Regional</v>
          </cell>
          <cell r="G1237">
            <v>200</v>
          </cell>
        </row>
        <row r="1238">
          <cell r="A1238" t="str">
            <v>TRADE SOURCE INC</v>
          </cell>
          <cell r="B1238" t="str">
            <v>2828 Queen City Dr</v>
          </cell>
          <cell r="C1238" t="str">
            <v>Charlotte</v>
          </cell>
          <cell r="D1238" t="str">
            <v>NC</v>
          </cell>
          <cell r="E1238" t="str">
            <v>28208</v>
          </cell>
          <cell r="F1238" t="str">
            <v>Mecklenburg</v>
          </cell>
          <cell r="G1238">
            <v>100</v>
          </cell>
        </row>
        <row r="1239">
          <cell r="A1239" t="str">
            <v>TRADESMEN INTERNATIONAL INC</v>
          </cell>
          <cell r="B1239" t="str">
            <v>2211 Executive St, Suite D</v>
          </cell>
          <cell r="C1239" t="str">
            <v>Charlotte</v>
          </cell>
          <cell r="D1239" t="str">
            <v>NC</v>
          </cell>
          <cell r="E1239" t="str">
            <v>28208</v>
          </cell>
          <cell r="F1239" t="str">
            <v>Mecklenburg</v>
          </cell>
          <cell r="G1239">
            <v>150</v>
          </cell>
        </row>
        <row r="1240">
          <cell r="A1240" t="str">
            <v>TRAMMELL CROW CO</v>
          </cell>
          <cell r="B1240" t="str">
            <v>214 N Tryon St, Suite 4000</v>
          </cell>
          <cell r="C1240" t="str">
            <v>Charlotte</v>
          </cell>
          <cell r="D1240" t="str">
            <v>NC</v>
          </cell>
          <cell r="E1240" t="str">
            <v>28202</v>
          </cell>
          <cell r="F1240" t="str">
            <v>Mecklenburg</v>
          </cell>
          <cell r="G1240">
            <v>160</v>
          </cell>
        </row>
        <row r="1241">
          <cell r="A1241" t="str">
            <v>TRANE COMMERCIAL SYSTEMS</v>
          </cell>
          <cell r="B1241" t="str">
            <v>4500 Morris Field Dr</v>
          </cell>
          <cell r="C1241" t="str">
            <v>Charlotte</v>
          </cell>
          <cell r="D1241" t="str">
            <v>NC</v>
          </cell>
          <cell r="E1241" t="str">
            <v>28208</v>
          </cell>
          <cell r="F1241" t="str">
            <v>Mecklenburg</v>
          </cell>
          <cell r="G1241">
            <v>200</v>
          </cell>
        </row>
        <row r="1242">
          <cell r="A1242" t="str">
            <v>TRANSAMERICA OCCIDENTAL LIFE INSURANCE CO</v>
          </cell>
          <cell r="B1242" t="str">
            <v>401 N Tryon St, Suites 700, 800 &amp; 900</v>
          </cell>
          <cell r="C1242" t="str">
            <v>Charlotte</v>
          </cell>
          <cell r="D1242" t="str">
            <v>NC</v>
          </cell>
          <cell r="E1242" t="str">
            <v>28202</v>
          </cell>
          <cell r="F1242" t="str">
            <v>Mecklenburg</v>
          </cell>
          <cell r="G1242">
            <v>350</v>
          </cell>
        </row>
        <row r="1243">
          <cell r="A1243" t="str">
            <v>TRANSIT MANAGEMENT OF CHARLOTTE INC</v>
          </cell>
          <cell r="B1243" t="str">
            <v>3145 S Tryon St</v>
          </cell>
          <cell r="C1243" t="str">
            <v>Charlotte</v>
          </cell>
          <cell r="D1243" t="str">
            <v>NC</v>
          </cell>
          <cell r="E1243" t="str">
            <v>28217</v>
          </cell>
          <cell r="F1243" t="str">
            <v>Mecklenburg</v>
          </cell>
          <cell r="G1243">
            <v>800</v>
          </cell>
        </row>
        <row r="1244">
          <cell r="A1244" t="str">
            <v>TRANSITIONAL HEALTH SERVICES</v>
          </cell>
          <cell r="B1244" t="str">
            <v>1810 Concord Lake Rd</v>
          </cell>
          <cell r="C1244" t="str">
            <v>Kannapolis</v>
          </cell>
          <cell r="D1244" t="str">
            <v>NC</v>
          </cell>
          <cell r="E1244" t="str">
            <v>28083</v>
          </cell>
          <cell r="F1244" t="str">
            <v>Cabarrus</v>
          </cell>
          <cell r="G1244">
            <v>128</v>
          </cell>
        </row>
        <row r="1245">
          <cell r="A1245" t="str">
            <v>TRANSUNION SETTLEMENT SOLUTIONS</v>
          </cell>
          <cell r="B1245" t="str">
            <v>8215 Forest Pointe Blvd, Suite 100</v>
          </cell>
          <cell r="C1245" t="str">
            <v>Charlotte</v>
          </cell>
          <cell r="D1245" t="str">
            <v>NC</v>
          </cell>
          <cell r="E1245" t="str">
            <v>28273</v>
          </cell>
          <cell r="F1245" t="str">
            <v>Mecklenburg</v>
          </cell>
          <cell r="G1245">
            <v>150</v>
          </cell>
        </row>
        <row r="1246">
          <cell r="A1246" t="str">
            <v>TRAVMED USA INC</v>
          </cell>
          <cell r="B1246" t="str">
            <v>1815 Coffey Point Dr</v>
          </cell>
          <cell r="C1246" t="str">
            <v>Charlotte</v>
          </cell>
          <cell r="D1246" t="str">
            <v>NC</v>
          </cell>
          <cell r="E1246" t="str">
            <v>28217</v>
          </cell>
          <cell r="F1246" t="str">
            <v>Mecklenburg</v>
          </cell>
          <cell r="G1246">
            <v>235</v>
          </cell>
        </row>
        <row r="1247">
          <cell r="A1247" t="str">
            <v>TRIANGLE BRICK CO</v>
          </cell>
          <cell r="B1247" t="str">
            <v>Hwy 52 N</v>
          </cell>
          <cell r="C1247" t="str">
            <v>Wadesboro</v>
          </cell>
          <cell r="D1247" t="str">
            <v>NC</v>
          </cell>
          <cell r="E1247" t="str">
            <v>28170</v>
          </cell>
          <cell r="F1247" t="str">
            <v>Anson</v>
          </cell>
          <cell r="G1247">
            <v>126</v>
          </cell>
        </row>
        <row r="1248">
          <cell r="A1248" t="str">
            <v>TRIARC COMPANIES INC</v>
          </cell>
          <cell r="B1248" t="str">
            <v>280 Park Ave</v>
          </cell>
          <cell r="C1248" t="str">
            <v>New York</v>
          </cell>
          <cell r="D1248" t="str">
            <v>NY</v>
          </cell>
          <cell r="E1248" t="str">
            <v>10017</v>
          </cell>
          <cell r="F1248" t="str">
            <v>Regional</v>
          </cell>
          <cell r="G1248">
            <v>720</v>
          </cell>
        </row>
        <row r="1249">
          <cell r="A1249" t="str">
            <v>TRIM SYSTEMS</v>
          </cell>
          <cell r="B1249" t="str">
            <v>2227 Salisbury Hwy</v>
          </cell>
          <cell r="C1249" t="str">
            <v>Statesville</v>
          </cell>
          <cell r="D1249" t="str">
            <v>NC</v>
          </cell>
          <cell r="E1249" t="str">
            <v>28677</v>
          </cell>
          <cell r="F1249" t="str">
            <v>Iredell</v>
          </cell>
          <cell r="G1249">
            <v>300</v>
          </cell>
        </row>
        <row r="1250">
          <cell r="A1250" t="str">
            <v>TROPICAL NUT &amp; FRUIT</v>
          </cell>
          <cell r="B1250" t="str">
            <v>PO Box 7507</v>
          </cell>
          <cell r="C1250" t="str">
            <v>Charlotte</v>
          </cell>
          <cell r="D1250" t="str">
            <v>NC</v>
          </cell>
          <cell r="E1250" t="str">
            <v>28241</v>
          </cell>
          <cell r="F1250" t="str">
            <v>Mecklenburg</v>
          </cell>
          <cell r="G1250">
            <v>100</v>
          </cell>
        </row>
        <row r="1251">
          <cell r="A1251" t="str">
            <v>TROUTMAN ENTERPRISES OF CONCORD INC</v>
          </cell>
          <cell r="B1251" t="str">
            <v>PO Box 507</v>
          </cell>
          <cell r="C1251" t="str">
            <v>Concord</v>
          </cell>
          <cell r="D1251" t="str">
            <v>NC</v>
          </cell>
          <cell r="E1251" t="str">
            <v>28026</v>
          </cell>
          <cell r="F1251" t="str">
            <v>Cabarrus</v>
          </cell>
          <cell r="G1251">
            <v>100</v>
          </cell>
        </row>
        <row r="1252">
          <cell r="A1252" t="str">
            <v>TRUCK EQUIPMENT MANUFACTURING CO OF CHARLOTTE INC</v>
          </cell>
          <cell r="B1252" t="str">
            <v>2250 Toomey Ave</v>
          </cell>
          <cell r="C1252" t="str">
            <v>Charlotte</v>
          </cell>
          <cell r="D1252" t="str">
            <v>NC</v>
          </cell>
          <cell r="E1252" t="str">
            <v>28203</v>
          </cell>
          <cell r="F1252" t="str">
            <v>Mecklenburg</v>
          </cell>
          <cell r="G1252">
            <v>100</v>
          </cell>
        </row>
        <row r="1253">
          <cell r="A1253" t="str">
            <v>TRUE BEHAVIORIAL HEALTHCARE</v>
          </cell>
          <cell r="B1253" t="str">
            <v>549 Cox Rd</v>
          </cell>
          <cell r="C1253" t="str">
            <v>Gastonia</v>
          </cell>
          <cell r="D1253" t="str">
            <v>NC</v>
          </cell>
          <cell r="E1253" t="str">
            <v>28054</v>
          </cell>
          <cell r="F1253" t="str">
            <v>Gaston</v>
          </cell>
          <cell r="G1253">
            <v>132</v>
          </cell>
        </row>
        <row r="1254">
          <cell r="A1254" t="str">
            <v>TRUGREEN LANDCARE</v>
          </cell>
          <cell r="B1254" t="str">
            <v>PO Box 7067</v>
          </cell>
          <cell r="C1254" t="str">
            <v>Charlotte</v>
          </cell>
          <cell r="D1254" t="str">
            <v>NC</v>
          </cell>
          <cell r="E1254" t="str">
            <v>28241</v>
          </cell>
          <cell r="F1254" t="str">
            <v>Mecklenburg</v>
          </cell>
          <cell r="G1254">
            <v>100</v>
          </cell>
        </row>
        <row r="1255">
          <cell r="A1255" t="str">
            <v>TRUGREEN-CHEMLAWN</v>
          </cell>
          <cell r="B1255" t="str">
            <v>PO Box 38330</v>
          </cell>
          <cell r="C1255" t="str">
            <v>Charlotte</v>
          </cell>
          <cell r="D1255" t="str">
            <v>NC</v>
          </cell>
          <cell r="E1255" t="str">
            <v>28278</v>
          </cell>
          <cell r="F1255" t="str">
            <v>Mecklenburg</v>
          </cell>
          <cell r="G1255">
            <v>100</v>
          </cell>
        </row>
        <row r="1256">
          <cell r="A1256" t="str">
            <v>TRULIANT FEDERAL CREDIT UNION</v>
          </cell>
          <cell r="B1256" t="str">
            <v>400 S Tryon St</v>
          </cell>
          <cell r="C1256" t="str">
            <v>Charlotte</v>
          </cell>
          <cell r="D1256" t="str">
            <v>NC</v>
          </cell>
          <cell r="E1256" t="str">
            <v>28201</v>
          </cell>
          <cell r="F1256" t="str">
            <v>Regional</v>
          </cell>
          <cell r="G1256">
            <v>120</v>
          </cell>
        </row>
        <row r="1257">
          <cell r="A1257" t="str">
            <v>TRYON DISTRIBUTING CO</v>
          </cell>
          <cell r="B1257" t="str">
            <v>4701 Stockholm Ct</v>
          </cell>
          <cell r="C1257" t="str">
            <v>Charlotte</v>
          </cell>
          <cell r="D1257" t="str">
            <v>NC</v>
          </cell>
          <cell r="E1257" t="str">
            <v>28273</v>
          </cell>
          <cell r="F1257" t="str">
            <v>Mecklenburg</v>
          </cell>
          <cell r="G1257">
            <v>100</v>
          </cell>
        </row>
        <row r="1258">
          <cell r="A1258" t="str">
            <v>TSG INC</v>
          </cell>
          <cell r="B1258" t="str">
            <v>PO Box 2141</v>
          </cell>
          <cell r="C1258" t="str">
            <v>Hickory</v>
          </cell>
          <cell r="D1258" t="str">
            <v>NC</v>
          </cell>
          <cell r="E1258" t="str">
            <v>28603</v>
          </cell>
          <cell r="F1258" t="str">
            <v>Catawba</v>
          </cell>
          <cell r="G1258">
            <v>198</v>
          </cell>
        </row>
        <row r="1259">
          <cell r="A1259" t="str">
            <v>TUBE SPECIALTIES INC</v>
          </cell>
          <cell r="B1259" t="str">
            <v>1401 Industrial Dr</v>
          </cell>
          <cell r="C1259" t="str">
            <v>Statesville</v>
          </cell>
          <cell r="D1259" t="str">
            <v>NC</v>
          </cell>
          <cell r="E1259" t="str">
            <v>28625</v>
          </cell>
          <cell r="F1259" t="str">
            <v>Iredell</v>
          </cell>
          <cell r="G1259">
            <v>150</v>
          </cell>
        </row>
        <row r="1260">
          <cell r="A1260" t="str">
            <v>TUBETEC - ADVANCED TUBING TECHNOLOGY INC</v>
          </cell>
          <cell r="B1260" t="str">
            <v>150 Intercraft Dr</v>
          </cell>
          <cell r="C1260" t="str">
            <v>Statesville</v>
          </cell>
          <cell r="D1260" t="str">
            <v>NC</v>
          </cell>
          <cell r="E1260" t="str">
            <v>28625</v>
          </cell>
          <cell r="F1260" t="str">
            <v>Iredell</v>
          </cell>
          <cell r="G1260">
            <v>205</v>
          </cell>
        </row>
        <row r="1261">
          <cell r="A1261" t="str">
            <v>TUFCO TECHNOLOGIES INC</v>
          </cell>
          <cell r="B1261" t="str">
            <v>PO Box 810</v>
          </cell>
          <cell r="C1261" t="str">
            <v>Newton</v>
          </cell>
          <cell r="D1261" t="str">
            <v>NC</v>
          </cell>
          <cell r="E1261" t="str">
            <v>28658</v>
          </cell>
          <cell r="F1261" t="str">
            <v>Catawba</v>
          </cell>
          <cell r="G1261">
            <v>250</v>
          </cell>
        </row>
        <row r="1262">
          <cell r="A1262" t="str">
            <v>TURBO SYSTEMS INC</v>
          </cell>
          <cell r="B1262" t="str">
            <v>203 Turbo Dr</v>
          </cell>
          <cell r="C1262" t="str">
            <v>Kings Mountain</v>
          </cell>
          <cell r="D1262" t="str">
            <v>NC</v>
          </cell>
          <cell r="E1262" t="str">
            <v>28086</v>
          </cell>
          <cell r="F1262" t="str">
            <v>Cleveland</v>
          </cell>
          <cell r="G1262">
            <v>150</v>
          </cell>
        </row>
        <row r="1263">
          <cell r="A1263" t="str">
            <v>TURNER CONSTRUCTION</v>
          </cell>
          <cell r="B1263" t="str">
            <v>5955 Carnegie Blvd, Suite 300</v>
          </cell>
          <cell r="C1263" t="str">
            <v>Charlotte</v>
          </cell>
          <cell r="D1263" t="str">
            <v>NC</v>
          </cell>
          <cell r="E1263" t="str">
            <v>28209</v>
          </cell>
          <cell r="F1263" t="str">
            <v>Mecklenburg</v>
          </cell>
          <cell r="G1263">
            <v>101</v>
          </cell>
        </row>
        <row r="1264">
          <cell r="A1264" t="str">
            <v>TURNER TRUCKING CO LLC</v>
          </cell>
          <cell r="B1264" t="str">
            <v>108 E College Ave</v>
          </cell>
          <cell r="C1264" t="str">
            <v>Boiling Springs</v>
          </cell>
          <cell r="D1264" t="str">
            <v>NC</v>
          </cell>
          <cell r="E1264" t="str">
            <v>28017</v>
          </cell>
          <cell r="F1264" t="str">
            <v>Cleveland</v>
          </cell>
          <cell r="G1264">
            <v>120</v>
          </cell>
        </row>
        <row r="1265">
          <cell r="A1265" t="str">
            <v>TUSCARORA YARNS INC</v>
          </cell>
          <cell r="B1265" t="str">
            <v>PO Box 218</v>
          </cell>
          <cell r="C1265" t="str">
            <v>Mount Pleasant</v>
          </cell>
          <cell r="D1265" t="str">
            <v>NC</v>
          </cell>
          <cell r="E1265" t="str">
            <v>28124</v>
          </cell>
          <cell r="F1265" t="str">
            <v>Regional</v>
          </cell>
          <cell r="G1265">
            <v>425</v>
          </cell>
        </row>
        <row r="1266">
          <cell r="A1266" t="str">
            <v>TWIN CITY KNITTING CO INC</v>
          </cell>
          <cell r="B1266" t="str">
            <v>PO Box 1179</v>
          </cell>
          <cell r="C1266" t="str">
            <v>Conover</v>
          </cell>
          <cell r="D1266" t="str">
            <v>NC</v>
          </cell>
          <cell r="E1266" t="str">
            <v>28613</v>
          </cell>
          <cell r="F1266" t="str">
            <v>Catawba</v>
          </cell>
          <cell r="G1266">
            <v>200</v>
          </cell>
        </row>
        <row r="1267">
          <cell r="A1267" t="str">
            <v>TYCO ELECTRONICS</v>
          </cell>
          <cell r="B1267" t="str">
            <v>200 Interconnect Dr</v>
          </cell>
          <cell r="C1267" t="str">
            <v>Rock Hill</v>
          </cell>
          <cell r="D1267" t="str">
            <v>SC</v>
          </cell>
          <cell r="E1267" t="str">
            <v>29730</v>
          </cell>
          <cell r="F1267" t="str">
            <v>York</v>
          </cell>
          <cell r="G1267">
            <v>500</v>
          </cell>
        </row>
        <row r="1268">
          <cell r="A1268" t="str">
            <v>TYSON FOODS INC, FRESH RETAIL DIV</v>
          </cell>
          <cell r="B1268" t="str">
            <v>PO Box 965</v>
          </cell>
          <cell r="C1268" t="str">
            <v>Monroe</v>
          </cell>
          <cell r="D1268" t="str">
            <v>NC</v>
          </cell>
          <cell r="E1268" t="str">
            <v>28111</v>
          </cell>
          <cell r="F1268" t="str">
            <v>Union</v>
          </cell>
          <cell r="G1268">
            <v>1300</v>
          </cell>
        </row>
        <row r="1269">
          <cell r="A1269" t="str">
            <v>UBS FINANCIAL SERVICES</v>
          </cell>
          <cell r="B1269" t="str">
            <v>6337 Morrison Blvd</v>
          </cell>
          <cell r="C1269" t="str">
            <v>Charlotte</v>
          </cell>
          <cell r="D1269" t="str">
            <v>NC</v>
          </cell>
          <cell r="E1269" t="str">
            <v>28211</v>
          </cell>
          <cell r="F1269" t="str">
            <v>Regional</v>
          </cell>
          <cell r="G1269">
            <v>110</v>
          </cell>
        </row>
        <row r="1270">
          <cell r="A1270" t="str">
            <v>UCS SPIRIT</v>
          </cell>
          <cell r="B1270" t="str">
            <v>511 Hoffman Rd</v>
          </cell>
          <cell r="C1270" t="str">
            <v>Lincolnton</v>
          </cell>
          <cell r="D1270" t="str">
            <v>NC</v>
          </cell>
          <cell r="E1270" t="str">
            <v>28092</v>
          </cell>
          <cell r="F1270" t="str">
            <v>Lincoln</v>
          </cell>
          <cell r="G1270">
            <v>100</v>
          </cell>
        </row>
        <row r="1271">
          <cell r="A1271" t="str">
            <v>UNION COUNTY</v>
          </cell>
          <cell r="B1271" t="str">
            <v>500 N Main St, Suite 835</v>
          </cell>
          <cell r="C1271" t="str">
            <v>Monroe</v>
          </cell>
          <cell r="D1271" t="str">
            <v>NC</v>
          </cell>
          <cell r="E1271" t="str">
            <v>28112</v>
          </cell>
          <cell r="F1271" t="str">
            <v>Union</v>
          </cell>
          <cell r="G1271">
            <v>750</v>
          </cell>
        </row>
        <row r="1272">
          <cell r="A1272" t="str">
            <v>UNION COUNTY PUBLIC SCHOOLS</v>
          </cell>
          <cell r="B1272" t="str">
            <v>500 N Main St, Suite 700</v>
          </cell>
          <cell r="C1272" t="str">
            <v>Monroe</v>
          </cell>
          <cell r="D1272" t="str">
            <v>NC</v>
          </cell>
          <cell r="E1272" t="str">
            <v>28112</v>
          </cell>
          <cell r="F1272" t="str">
            <v>Union</v>
          </cell>
          <cell r="G1272">
            <v>4744</v>
          </cell>
        </row>
        <row r="1273">
          <cell r="A1273" t="str">
            <v>UNION ELECTRIC MEMBERSHIP CORP</v>
          </cell>
          <cell r="B1273" t="str">
            <v>PO Box 5014</v>
          </cell>
          <cell r="C1273" t="str">
            <v>Monroe</v>
          </cell>
          <cell r="D1273" t="str">
            <v>NC</v>
          </cell>
          <cell r="E1273" t="str">
            <v>28111</v>
          </cell>
          <cell r="F1273" t="str">
            <v>Union</v>
          </cell>
          <cell r="G1273">
            <v>115</v>
          </cell>
        </row>
        <row r="1274">
          <cell r="A1274" t="str">
            <v>UNITED FAMILY SERVICES</v>
          </cell>
          <cell r="B1274" t="str">
            <v>601 E Fifth St, Suite 400</v>
          </cell>
          <cell r="C1274" t="str">
            <v>Charlotte</v>
          </cell>
          <cell r="D1274" t="str">
            <v>NC</v>
          </cell>
          <cell r="E1274" t="str">
            <v>28202</v>
          </cell>
          <cell r="F1274" t="str">
            <v>Mecklenburg</v>
          </cell>
          <cell r="G1274">
            <v>100</v>
          </cell>
        </row>
        <row r="1275">
          <cell r="A1275" t="str">
            <v>UNITED MORTGAGE &amp; LOAN</v>
          </cell>
          <cell r="B1275" t="str">
            <v>6701 Carmel Rd, Suite 110</v>
          </cell>
          <cell r="C1275" t="str">
            <v>Charlotte</v>
          </cell>
          <cell r="D1275" t="str">
            <v>NC</v>
          </cell>
          <cell r="E1275" t="str">
            <v>28226</v>
          </cell>
          <cell r="F1275" t="str">
            <v>Mecklenburg</v>
          </cell>
          <cell r="G1275">
            <v>200</v>
          </cell>
        </row>
        <row r="1276">
          <cell r="A1276" t="str">
            <v>UNITED PARCEL SERVICE</v>
          </cell>
          <cell r="B1276" t="str">
            <v>1514 N Graham St</v>
          </cell>
          <cell r="C1276" t="str">
            <v>Charlotte</v>
          </cell>
          <cell r="D1276" t="str">
            <v>NC</v>
          </cell>
          <cell r="E1276" t="str">
            <v>28206</v>
          </cell>
          <cell r="F1276" t="str">
            <v>Mecklenburg</v>
          </cell>
          <cell r="G1276">
            <v>2500</v>
          </cell>
        </row>
        <row r="1277">
          <cell r="A1277" t="str">
            <v>UNITED SUPPLY CO</v>
          </cell>
          <cell r="B1277" t="str">
            <v>PO Box 410149</v>
          </cell>
          <cell r="C1277" t="str">
            <v>Charlotte</v>
          </cell>
          <cell r="D1277" t="str">
            <v>NC</v>
          </cell>
          <cell r="E1277" t="str">
            <v>28241</v>
          </cell>
          <cell r="F1277" t="str">
            <v>Mecklenburg</v>
          </cell>
          <cell r="G1277">
            <v>100</v>
          </cell>
        </row>
        <row r="1278">
          <cell r="A1278" t="str">
            <v>UNIVERSAL FOREST PRODUCTS INC</v>
          </cell>
          <cell r="B1278" t="str">
            <v>PO Box 609</v>
          </cell>
          <cell r="C1278" t="str">
            <v>New London</v>
          </cell>
          <cell r="D1278" t="str">
            <v>NC</v>
          </cell>
          <cell r="E1278" t="str">
            <v>28127</v>
          </cell>
          <cell r="F1278" t="str">
            <v>Stanly</v>
          </cell>
          <cell r="G1278">
            <v>100</v>
          </cell>
        </row>
        <row r="1279">
          <cell r="A1279" t="str">
            <v>UNIVERSAL FOREST PRODUCTS INC</v>
          </cell>
          <cell r="B1279" t="str">
            <v>PO Box 1635</v>
          </cell>
          <cell r="C1279" t="str">
            <v>Salisbury</v>
          </cell>
          <cell r="D1279" t="str">
            <v>NC</v>
          </cell>
          <cell r="E1279" t="str">
            <v>28144</v>
          </cell>
          <cell r="F1279" t="str">
            <v>Rowan</v>
          </cell>
          <cell r="G1279">
            <v>180</v>
          </cell>
        </row>
        <row r="1280">
          <cell r="A1280" t="str">
            <v>UNIVERSITY CHILD DEVELOPMENT CENTER</v>
          </cell>
          <cell r="B1280" t="str">
            <v>8303 University Executive Park, Suite 450</v>
          </cell>
          <cell r="C1280" t="str">
            <v>Charlotte</v>
          </cell>
          <cell r="D1280" t="str">
            <v>NC</v>
          </cell>
          <cell r="E1280" t="str">
            <v>28262</v>
          </cell>
          <cell r="F1280" t="str">
            <v>Mecklenburg</v>
          </cell>
          <cell r="G1280">
            <v>100</v>
          </cell>
        </row>
        <row r="1281">
          <cell r="A1281" t="str">
            <v>UNIVERSITY OF NORTH CAROLINA AT CHARLOTTE</v>
          </cell>
          <cell r="B1281" t="str">
            <v>9201 University City Blvd</v>
          </cell>
          <cell r="C1281" t="str">
            <v>Charlotte</v>
          </cell>
          <cell r="D1281" t="str">
            <v>NC</v>
          </cell>
          <cell r="E1281" t="str">
            <v>28223</v>
          </cell>
          <cell r="F1281" t="str">
            <v>Mecklenburg</v>
          </cell>
          <cell r="G1281">
            <v>2800</v>
          </cell>
        </row>
        <row r="1282">
          <cell r="A1282" t="str">
            <v>UNIVERSITY OF PHOENIX</v>
          </cell>
          <cell r="B1282" t="str">
            <v>3800 Arco Corporate Dr</v>
          </cell>
          <cell r="C1282" t="str">
            <v>Charlotte</v>
          </cell>
          <cell r="D1282" t="str">
            <v>NC</v>
          </cell>
          <cell r="E1282" t="str">
            <v>28273</v>
          </cell>
          <cell r="F1282" t="str">
            <v>Mecklenburg</v>
          </cell>
          <cell r="G1282">
            <v>218</v>
          </cell>
        </row>
        <row r="1283">
          <cell r="A1283" t="str">
            <v>UNIVERSITY OF SOUTH CAROLINA-LANCASTER</v>
          </cell>
          <cell r="B1283" t="str">
            <v>PO Box 889</v>
          </cell>
          <cell r="C1283" t="str">
            <v>Lancaster</v>
          </cell>
          <cell r="D1283" t="str">
            <v>SC</v>
          </cell>
          <cell r="E1283" t="str">
            <v>29721</v>
          </cell>
          <cell r="F1283" t="str">
            <v>Lancaster</v>
          </cell>
          <cell r="G1283">
            <v>362</v>
          </cell>
        </row>
        <row r="1284">
          <cell r="A1284" t="str">
            <v>UPPER PALMETTO YMCA</v>
          </cell>
          <cell r="B1284" t="str">
            <v>361 Charlotte Ave</v>
          </cell>
          <cell r="C1284" t="str">
            <v>Rock Hill</v>
          </cell>
          <cell r="D1284" t="str">
            <v>SC</v>
          </cell>
          <cell r="E1284" t="str">
            <v>29732</v>
          </cell>
          <cell r="F1284" t="str">
            <v>York</v>
          </cell>
          <cell r="G1284">
            <v>125</v>
          </cell>
        </row>
        <row r="1285">
          <cell r="A1285" t="str">
            <v>UPS FREIGHT</v>
          </cell>
          <cell r="B1285" t="str">
            <v>5204 N Graham St</v>
          </cell>
          <cell r="C1285" t="str">
            <v>Charlotte</v>
          </cell>
          <cell r="D1285" t="str">
            <v>NC</v>
          </cell>
          <cell r="E1285" t="str">
            <v>28269</v>
          </cell>
          <cell r="F1285" t="str">
            <v>Mecklenburg</v>
          </cell>
          <cell r="G1285">
            <v>225</v>
          </cell>
        </row>
        <row r="1286">
          <cell r="A1286" t="str">
            <v>US AIRWAYS</v>
          </cell>
          <cell r="B1286" t="str">
            <v>PO Box 19004</v>
          </cell>
          <cell r="C1286" t="str">
            <v>Charlotte</v>
          </cell>
          <cell r="D1286" t="str">
            <v>NC</v>
          </cell>
          <cell r="E1286" t="str">
            <v>28219</v>
          </cell>
          <cell r="F1286" t="str">
            <v>Mecklenburg</v>
          </cell>
          <cell r="G1286">
            <v>4981</v>
          </cell>
        </row>
        <row r="1287">
          <cell r="A1287" t="str">
            <v>US COTTON</v>
          </cell>
          <cell r="B1287" t="str">
            <v>11150 Westlake Dr</v>
          </cell>
          <cell r="C1287" t="str">
            <v>Charlotte</v>
          </cell>
          <cell r="D1287" t="str">
            <v>NC</v>
          </cell>
          <cell r="E1287" t="str">
            <v>28273</v>
          </cell>
          <cell r="F1287" t="str">
            <v>Mecklenburg</v>
          </cell>
          <cell r="G1287">
            <v>100</v>
          </cell>
        </row>
        <row r="1288">
          <cell r="A1288" t="str">
            <v>US FOODSERVICE INC</v>
          </cell>
          <cell r="B1288" t="str">
            <v>7801 Statesville Rd</v>
          </cell>
          <cell r="C1288" t="str">
            <v>Charlotte</v>
          </cell>
          <cell r="D1288" t="str">
            <v>NC</v>
          </cell>
          <cell r="E1288" t="str">
            <v>28269</v>
          </cell>
          <cell r="F1288" t="str">
            <v>Mecklenburg</v>
          </cell>
          <cell r="G1288">
            <v>530</v>
          </cell>
        </row>
        <row r="1289">
          <cell r="A1289" t="str">
            <v>US FOODSERVICE INC</v>
          </cell>
          <cell r="B1289" t="str">
            <v>125 Fort Mill Pkwy</v>
          </cell>
          <cell r="C1289" t="str">
            <v>Fort Mill</v>
          </cell>
          <cell r="D1289" t="str">
            <v>SC</v>
          </cell>
          <cell r="E1289" t="str">
            <v>29715</v>
          </cell>
          <cell r="F1289" t="str">
            <v>York</v>
          </cell>
          <cell r="G1289">
            <v>800</v>
          </cell>
        </row>
        <row r="1290">
          <cell r="A1290" t="str">
            <v>US GOVERNMENT</v>
          </cell>
          <cell r="B1290" t="str">
            <v>1800 F St NW</v>
          </cell>
          <cell r="C1290" t="str">
            <v>Washington</v>
          </cell>
          <cell r="D1290" t="str">
            <v>DC</v>
          </cell>
          <cell r="E1290" t="str">
            <v>20405</v>
          </cell>
          <cell r="F1290" t="str">
            <v>Regional</v>
          </cell>
          <cell r="G1290">
            <v>3244</v>
          </cell>
        </row>
        <row r="1291">
          <cell r="A1291" t="str">
            <v>US LEC OF NC INC</v>
          </cell>
          <cell r="B1291" t="str">
            <v>6801 Morrison Blvd</v>
          </cell>
          <cell r="C1291" t="str">
            <v>Charlotte</v>
          </cell>
          <cell r="D1291" t="str">
            <v>NC</v>
          </cell>
          <cell r="E1291" t="str">
            <v>28211</v>
          </cell>
          <cell r="F1291" t="str">
            <v>Mecklenburg</v>
          </cell>
          <cell r="G1291">
            <v>450</v>
          </cell>
        </row>
        <row r="1292">
          <cell r="A1292" t="str">
            <v>US POSTAL SERVICE</v>
          </cell>
          <cell r="B1292" t="str">
            <v>2901 Scott Futrell Dr</v>
          </cell>
          <cell r="C1292" t="str">
            <v>Charlotte</v>
          </cell>
          <cell r="D1292" t="str">
            <v>NC</v>
          </cell>
          <cell r="E1292" t="str">
            <v>28228</v>
          </cell>
          <cell r="F1292" t="str">
            <v>Regional</v>
          </cell>
          <cell r="G1292">
            <v>5400</v>
          </cell>
        </row>
        <row r="1293">
          <cell r="A1293" t="str">
            <v>US TEXTILE CORP</v>
          </cell>
          <cell r="B1293" t="str">
            <v>PO Box 1179</v>
          </cell>
          <cell r="C1293" t="str">
            <v>Lancaster</v>
          </cell>
          <cell r="D1293" t="str">
            <v>SC</v>
          </cell>
          <cell r="E1293" t="str">
            <v>29721</v>
          </cell>
          <cell r="F1293" t="str">
            <v>Regional</v>
          </cell>
          <cell r="G1293">
            <v>700</v>
          </cell>
        </row>
        <row r="1294">
          <cell r="A1294" t="str">
            <v>USF CORP</v>
          </cell>
          <cell r="B1294" t="str">
            <v>5201 Sunset Rd</v>
          </cell>
          <cell r="C1294" t="str">
            <v>Charlotte</v>
          </cell>
          <cell r="D1294" t="str">
            <v>NC</v>
          </cell>
          <cell r="E1294" t="str">
            <v>28269</v>
          </cell>
          <cell r="F1294" t="str">
            <v>Mecklenburg</v>
          </cell>
          <cell r="G1294">
            <v>350</v>
          </cell>
        </row>
        <row r="1295">
          <cell r="A1295" t="str">
            <v>UVEST FINANCIAL SERVICES GROUP</v>
          </cell>
          <cell r="B1295" t="str">
            <v>200 S College St</v>
          </cell>
          <cell r="C1295" t="str">
            <v>Charlotte</v>
          </cell>
          <cell r="D1295" t="str">
            <v>NC</v>
          </cell>
          <cell r="E1295" t="str">
            <v>28202</v>
          </cell>
          <cell r="F1295" t="str">
            <v>Mecklenburg</v>
          </cell>
          <cell r="G1295">
            <v>230</v>
          </cell>
        </row>
        <row r="1296">
          <cell r="A1296" t="str">
            <v>VALSPAR CORP, THE</v>
          </cell>
          <cell r="B1296" t="str">
            <v>10300 Claude Freeman Dr</v>
          </cell>
          <cell r="C1296" t="str">
            <v>Charlotte</v>
          </cell>
          <cell r="D1296" t="str">
            <v>NC</v>
          </cell>
          <cell r="E1296" t="str">
            <v>28262</v>
          </cell>
          <cell r="F1296" t="str">
            <v>Regional</v>
          </cell>
          <cell r="G1296">
            <v>175</v>
          </cell>
        </row>
        <row r="1297">
          <cell r="A1297" t="str">
            <v>VANGUARD FURNITURE CO INC</v>
          </cell>
          <cell r="B1297" t="str">
            <v>PO Box 2187</v>
          </cell>
          <cell r="C1297" t="str">
            <v>Hickory</v>
          </cell>
          <cell r="D1297" t="str">
            <v>NC</v>
          </cell>
          <cell r="E1297" t="str">
            <v>28603</v>
          </cell>
          <cell r="F1297" t="str">
            <v>Catawba</v>
          </cell>
          <cell r="G1297">
            <v>450</v>
          </cell>
        </row>
        <row r="1298">
          <cell r="A1298" t="str">
            <v>VANGUARD GROUP INC, THE</v>
          </cell>
          <cell r="B1298" t="str">
            <v>2605 Water Ridge Pkwy</v>
          </cell>
          <cell r="C1298" t="str">
            <v>Charlotte</v>
          </cell>
          <cell r="D1298" t="str">
            <v>NC</v>
          </cell>
          <cell r="E1298" t="str">
            <v>28217</v>
          </cell>
          <cell r="F1298" t="str">
            <v>Mecklenburg</v>
          </cell>
          <cell r="G1298">
            <v>1200</v>
          </cell>
        </row>
        <row r="1299">
          <cell r="A1299" t="str">
            <v>VANGUARD SUPREME</v>
          </cell>
          <cell r="B1299" t="str">
            <v>PO Box 5009</v>
          </cell>
          <cell r="C1299" t="str">
            <v>Monroe</v>
          </cell>
          <cell r="D1299" t="str">
            <v>NC</v>
          </cell>
          <cell r="E1299" t="str">
            <v>28111</v>
          </cell>
          <cell r="F1299" t="str">
            <v>Union</v>
          </cell>
          <cell r="G1299">
            <v>179</v>
          </cell>
        </row>
        <row r="1300">
          <cell r="A1300" t="str">
            <v>VERIZON WIRELESS</v>
          </cell>
          <cell r="B1300" t="str">
            <v>PO Box 18000</v>
          </cell>
          <cell r="C1300" t="str">
            <v>Greenville</v>
          </cell>
          <cell r="D1300" t="str">
            <v>SC</v>
          </cell>
          <cell r="E1300">
            <v>29606</v>
          </cell>
          <cell r="F1300" t="str">
            <v>Regional</v>
          </cell>
          <cell r="G1300">
            <v>200</v>
          </cell>
        </row>
        <row r="1301">
          <cell r="A1301" t="str">
            <v>VERTIS INC</v>
          </cell>
          <cell r="B1301" t="str">
            <v>10911 Granite St</v>
          </cell>
          <cell r="C1301" t="str">
            <v>Charlotte</v>
          </cell>
          <cell r="D1301" t="str">
            <v>NC</v>
          </cell>
          <cell r="E1301" t="str">
            <v>28273</v>
          </cell>
          <cell r="F1301" t="str">
            <v>Mecklenburg</v>
          </cell>
          <cell r="G1301">
            <v>150</v>
          </cell>
        </row>
        <row r="1302">
          <cell r="A1302" t="str">
            <v>VICTORIA'S SECRET</v>
          </cell>
          <cell r="B1302" t="str">
            <v>Four Limited Parkway East</v>
          </cell>
          <cell r="C1302" t="str">
            <v>Reynoldsburg</v>
          </cell>
          <cell r="D1302" t="str">
            <v>OH</v>
          </cell>
          <cell r="E1302" t="str">
            <v>43068</v>
          </cell>
          <cell r="F1302" t="str">
            <v>Regional</v>
          </cell>
          <cell r="G1302">
            <v>449</v>
          </cell>
        </row>
        <row r="1303">
          <cell r="A1303" t="str">
            <v>VILLA ANTONIO ITALIAN RISTORANTE</v>
          </cell>
          <cell r="B1303" t="str">
            <v>4707 South Blvd</v>
          </cell>
          <cell r="C1303" t="str">
            <v>Charlotte</v>
          </cell>
          <cell r="D1303" t="str">
            <v>NC</v>
          </cell>
          <cell r="E1303" t="str">
            <v>28217</v>
          </cell>
          <cell r="F1303" t="str">
            <v>Regional</v>
          </cell>
          <cell r="G1303">
            <v>100</v>
          </cell>
        </row>
        <row r="1304">
          <cell r="A1304" t="str">
            <v>VILLAGE TAVERN</v>
          </cell>
          <cell r="B1304" t="str">
            <v>4201 Congress St, Suite 190</v>
          </cell>
          <cell r="C1304" t="str">
            <v>Charlotte</v>
          </cell>
          <cell r="D1304" t="str">
            <v>NC</v>
          </cell>
          <cell r="E1304" t="str">
            <v>28209</v>
          </cell>
          <cell r="F1304" t="str">
            <v>Mecklenburg</v>
          </cell>
          <cell r="G1304">
            <v>100</v>
          </cell>
        </row>
        <row r="1305">
          <cell r="A1305" t="str">
            <v>VINTAGE PHARMACEUTICALS INC</v>
          </cell>
          <cell r="B1305" t="str">
            <v>3241 Woodpark Blvd</v>
          </cell>
          <cell r="C1305" t="str">
            <v>Charlotte</v>
          </cell>
          <cell r="D1305" t="str">
            <v>NC</v>
          </cell>
          <cell r="E1305" t="str">
            <v>28206</v>
          </cell>
          <cell r="F1305" t="str">
            <v>Mecklenburg</v>
          </cell>
          <cell r="G1305">
            <v>130</v>
          </cell>
        </row>
        <row r="1306">
          <cell r="A1306" t="str">
            <v>WA BROWN &amp; SON INC</v>
          </cell>
          <cell r="B1306" t="str">
            <v>209 Long Meadow Dr</v>
          </cell>
          <cell r="C1306" t="str">
            <v>Salisbury</v>
          </cell>
          <cell r="D1306" t="str">
            <v>NC</v>
          </cell>
          <cell r="E1306" t="str">
            <v>28147</v>
          </cell>
          <cell r="F1306" t="str">
            <v>Rowan</v>
          </cell>
          <cell r="G1306">
            <v>150</v>
          </cell>
        </row>
        <row r="1307">
          <cell r="A1307" t="str">
            <v>WACHOVIA CORP</v>
          </cell>
          <cell r="B1307" t="str">
            <v>301 S College St</v>
          </cell>
          <cell r="C1307" t="str">
            <v>Charlotte</v>
          </cell>
          <cell r="D1307" t="str">
            <v>NC</v>
          </cell>
          <cell r="E1307" t="str">
            <v>28288</v>
          </cell>
          <cell r="F1307" t="str">
            <v>Regional</v>
          </cell>
          <cell r="G1307">
            <v>20000</v>
          </cell>
        </row>
        <row r="1308">
          <cell r="A1308" t="str">
            <v>WACKENHUT CORP, THE</v>
          </cell>
          <cell r="B1308" t="str">
            <v>101 N Tryon St, Suite 112</v>
          </cell>
          <cell r="C1308" t="str">
            <v>Charlotte</v>
          </cell>
          <cell r="D1308" t="str">
            <v>NC</v>
          </cell>
          <cell r="E1308" t="str">
            <v>28246</v>
          </cell>
          <cell r="F1308" t="str">
            <v>Mecklenburg</v>
          </cell>
          <cell r="G1308">
            <v>650</v>
          </cell>
        </row>
        <row r="1309">
          <cell r="A1309" t="str">
            <v>WADE MANUFACTURING CO</v>
          </cell>
          <cell r="B1309" t="str">
            <v>PO Box 32</v>
          </cell>
          <cell r="C1309" t="str">
            <v>Wadesboro</v>
          </cell>
          <cell r="D1309" t="str">
            <v>NC</v>
          </cell>
          <cell r="E1309" t="str">
            <v>28170</v>
          </cell>
          <cell r="F1309" t="str">
            <v>Anson</v>
          </cell>
          <cell r="G1309">
            <v>250</v>
          </cell>
        </row>
        <row r="1310">
          <cell r="A1310" t="str">
            <v>WAL-MART STORES INC</v>
          </cell>
          <cell r="B1310" t="str">
            <v>702 SW Eighth St</v>
          </cell>
          <cell r="C1310" t="str">
            <v>Bentonville</v>
          </cell>
          <cell r="D1310" t="str">
            <v>AR</v>
          </cell>
          <cell r="E1310" t="str">
            <v>72716</v>
          </cell>
          <cell r="F1310" t="str">
            <v>Regional</v>
          </cell>
          <cell r="G1310">
            <v>12918</v>
          </cell>
        </row>
        <row r="1311">
          <cell r="A1311" t="str">
            <v>WARCO CONSTRUCTION INC</v>
          </cell>
          <cell r="B1311" t="str">
            <v>3809 Weona Ave</v>
          </cell>
          <cell r="C1311" t="str">
            <v>Charlotte</v>
          </cell>
          <cell r="D1311" t="str">
            <v>NC</v>
          </cell>
          <cell r="E1311" t="str">
            <v>28209</v>
          </cell>
          <cell r="F1311" t="str">
            <v>Mecklenburg</v>
          </cell>
          <cell r="G1311">
            <v>120</v>
          </cell>
        </row>
        <row r="1312">
          <cell r="A1312" t="str">
            <v>WASTE MANAGEMENT OF CAROLINAS</v>
          </cell>
          <cell r="B1312" t="str">
            <v>2712 Lowell Rd</v>
          </cell>
          <cell r="C1312" t="str">
            <v>Gastonia</v>
          </cell>
          <cell r="D1312" t="str">
            <v>NC</v>
          </cell>
          <cell r="E1312" t="str">
            <v>28054</v>
          </cell>
          <cell r="F1312" t="str">
            <v>Gaston</v>
          </cell>
          <cell r="G1312">
            <v>100</v>
          </cell>
        </row>
        <row r="1313">
          <cell r="A1313" t="str">
            <v>WAYNE BROTHERS INC</v>
          </cell>
          <cell r="B1313" t="str">
            <v>8819 Columbus St</v>
          </cell>
          <cell r="C1313" t="str">
            <v>Davidson</v>
          </cell>
          <cell r="D1313" t="str">
            <v>NC</v>
          </cell>
          <cell r="E1313" t="str">
            <v>28036</v>
          </cell>
          <cell r="F1313" t="str">
            <v>Mecklenburg</v>
          </cell>
          <cell r="G1313">
            <v>100</v>
          </cell>
        </row>
        <row r="1314">
          <cell r="A1314" t="str">
            <v>WCCB-TV</v>
          </cell>
          <cell r="B1314" t="str">
            <v>One Television Pl</v>
          </cell>
          <cell r="C1314" t="str">
            <v>Charlotte</v>
          </cell>
          <cell r="D1314" t="str">
            <v>NC</v>
          </cell>
          <cell r="E1314" t="str">
            <v>28205</v>
          </cell>
          <cell r="F1314" t="str">
            <v>Mecklenburg</v>
          </cell>
          <cell r="G1314">
            <v>100</v>
          </cell>
        </row>
        <row r="1315">
          <cell r="A1315" t="str">
            <v>WCNC-TV NBC6</v>
          </cell>
          <cell r="B1315" t="str">
            <v>1001 Wood Ridge Center Dr</v>
          </cell>
          <cell r="C1315" t="str">
            <v>Charlotte</v>
          </cell>
          <cell r="D1315" t="str">
            <v>NC</v>
          </cell>
          <cell r="E1315" t="str">
            <v>28217</v>
          </cell>
          <cell r="F1315" t="str">
            <v>Mecklenburg</v>
          </cell>
          <cell r="G1315">
            <v>170</v>
          </cell>
        </row>
        <row r="1316">
          <cell r="A1316" t="str">
            <v>WEDECO/ITT INDUSTRIES</v>
          </cell>
          <cell r="B1316" t="str">
            <v>14125 S Bridge Cir</v>
          </cell>
          <cell r="C1316" t="str">
            <v>Charlotte</v>
          </cell>
          <cell r="D1316" t="str">
            <v>NC</v>
          </cell>
          <cell r="E1316" t="str">
            <v>28273</v>
          </cell>
          <cell r="F1316" t="str">
            <v>Mecklenburg</v>
          </cell>
          <cell r="G1316">
            <v>180</v>
          </cell>
        </row>
        <row r="1317">
          <cell r="A1317" t="str">
            <v>WEISER SECURITY SERVICES INC</v>
          </cell>
          <cell r="B1317" t="str">
            <v>4801 E Independence Blvd, Suite 309</v>
          </cell>
          <cell r="C1317" t="str">
            <v>Charlotte</v>
          </cell>
          <cell r="D1317" t="str">
            <v>NC</v>
          </cell>
          <cell r="E1317" t="str">
            <v>28212</v>
          </cell>
          <cell r="F1317" t="str">
            <v>Mecklenburg</v>
          </cell>
          <cell r="G1317">
            <v>144</v>
          </cell>
        </row>
        <row r="1318">
          <cell r="A1318" t="str">
            <v>WELLMAN INC</v>
          </cell>
          <cell r="B1318" t="str">
            <v>1041 521 Corporate Center Dr</v>
          </cell>
          <cell r="C1318" t="str">
            <v>Fort Mill</v>
          </cell>
          <cell r="D1318" t="str">
            <v>SC</v>
          </cell>
          <cell r="E1318" t="str">
            <v>29715</v>
          </cell>
          <cell r="F1318" t="str">
            <v>York</v>
          </cell>
          <cell r="G1318">
            <v>130</v>
          </cell>
        </row>
        <row r="1319">
          <cell r="A1319" t="str">
            <v>WELLS FARGO MORTGAGE</v>
          </cell>
          <cell r="B1319" t="str">
            <v>3476 Stateview Blvd</v>
          </cell>
          <cell r="C1319" t="str">
            <v>Fort Mill</v>
          </cell>
          <cell r="D1319" t="str">
            <v>SC</v>
          </cell>
          <cell r="E1319" t="str">
            <v>29715</v>
          </cell>
          <cell r="F1319" t="str">
            <v>York</v>
          </cell>
          <cell r="G1319">
            <v>1800</v>
          </cell>
        </row>
        <row r="1320">
          <cell r="A1320" t="str">
            <v>WESLEY HALL INC</v>
          </cell>
          <cell r="B1320" t="str">
            <v>PO Box 9</v>
          </cell>
          <cell r="C1320" t="str">
            <v>Hickory</v>
          </cell>
          <cell r="D1320" t="str">
            <v>NC</v>
          </cell>
          <cell r="E1320" t="str">
            <v>28603</v>
          </cell>
          <cell r="F1320" t="str">
            <v>Catawba</v>
          </cell>
          <cell r="G1320">
            <v>300</v>
          </cell>
        </row>
        <row r="1321">
          <cell r="A1321" t="str">
            <v>WEST MARINE PRODUCTS</v>
          </cell>
          <cell r="B1321" t="str">
            <v>860 Marine Dr</v>
          </cell>
          <cell r="C1321" t="str">
            <v>Rock Hill</v>
          </cell>
          <cell r="D1321" t="str">
            <v>SC</v>
          </cell>
          <cell r="E1321" t="str">
            <v>29730</v>
          </cell>
          <cell r="F1321" t="str">
            <v>York</v>
          </cell>
          <cell r="G1321">
            <v>285</v>
          </cell>
        </row>
        <row r="1322">
          <cell r="A1322" t="str">
            <v>WEYERHAEUSER CO</v>
          </cell>
          <cell r="B1322" t="str">
            <v>PO Box 408</v>
          </cell>
          <cell r="C1322" t="str">
            <v>Newton</v>
          </cell>
          <cell r="D1322" t="str">
            <v>NC</v>
          </cell>
          <cell r="E1322" t="str">
            <v>28658</v>
          </cell>
          <cell r="F1322" t="str">
            <v>Catawba</v>
          </cell>
          <cell r="G1322">
            <v>155</v>
          </cell>
        </row>
        <row r="1323">
          <cell r="A1323" t="str">
            <v>WEYERHAEUSER CO</v>
          </cell>
          <cell r="B1323" t="str">
            <v>10601 Westlake Dr</v>
          </cell>
          <cell r="C1323" t="str">
            <v>Charlotte</v>
          </cell>
          <cell r="D1323" t="str">
            <v>NC</v>
          </cell>
          <cell r="E1323" t="str">
            <v>28273</v>
          </cell>
          <cell r="F1323" t="str">
            <v>Regional</v>
          </cell>
          <cell r="G1323">
            <v>1061</v>
          </cell>
        </row>
        <row r="1324">
          <cell r="A1324" t="str">
            <v>WG (BILL) HEFNER VETERANS AFFAIRS MEDICAL CENTER</v>
          </cell>
          <cell r="B1324" t="str">
            <v>1601 Brenner Ave</v>
          </cell>
          <cell r="C1324" t="str">
            <v>Salisbury</v>
          </cell>
          <cell r="D1324" t="str">
            <v>NC</v>
          </cell>
          <cell r="E1324" t="str">
            <v>28144</v>
          </cell>
          <cell r="F1324" t="str">
            <v>Rowan</v>
          </cell>
          <cell r="G1324">
            <v>2007</v>
          </cell>
        </row>
        <row r="1325">
          <cell r="A1325" t="str">
            <v>WIKOFF COLOR CORP</v>
          </cell>
          <cell r="B1325" t="str">
            <v>1886 Merritt Rd</v>
          </cell>
          <cell r="C1325" t="str">
            <v>Fort Mill</v>
          </cell>
          <cell r="D1325" t="str">
            <v>SC</v>
          </cell>
          <cell r="E1325" t="str">
            <v>29715</v>
          </cell>
          <cell r="F1325" t="str">
            <v>York</v>
          </cell>
          <cell r="G1325">
            <v>200</v>
          </cell>
        </row>
        <row r="1326">
          <cell r="A1326" t="str">
            <v>WILKINSON &amp; ASSOCIATES</v>
          </cell>
          <cell r="B1326" t="str">
            <v>8604 Cliff Cameron Dr, Suite 110</v>
          </cell>
          <cell r="C1326" t="str">
            <v>Charlotte</v>
          </cell>
          <cell r="D1326" t="str">
            <v>NC</v>
          </cell>
          <cell r="E1326" t="str">
            <v>28269</v>
          </cell>
          <cell r="F1326" t="str">
            <v>Mecklenburg</v>
          </cell>
          <cell r="G1326">
            <v>400</v>
          </cell>
        </row>
        <row r="1327">
          <cell r="A1327" t="str">
            <v>WILLIAM T BURNETT &amp; CO INC</v>
          </cell>
          <cell r="B1327" t="str">
            <v>PO Box 5758</v>
          </cell>
          <cell r="C1327" t="str">
            <v>Statesville</v>
          </cell>
          <cell r="D1327" t="str">
            <v>NC</v>
          </cell>
          <cell r="E1327" t="str">
            <v>28687</v>
          </cell>
          <cell r="F1327" t="str">
            <v>Iredell</v>
          </cell>
          <cell r="G1327">
            <v>145</v>
          </cell>
        </row>
        <row r="1328">
          <cell r="A1328" t="str">
            <v>WILLIAMS &amp; FUDGE INC</v>
          </cell>
          <cell r="B1328" t="str">
            <v>PO Box 11590</v>
          </cell>
          <cell r="C1328" t="str">
            <v>Rock Hill</v>
          </cell>
          <cell r="D1328" t="str">
            <v>SC</v>
          </cell>
          <cell r="E1328" t="str">
            <v>29731</v>
          </cell>
          <cell r="F1328" t="str">
            <v>York</v>
          </cell>
          <cell r="G1328">
            <v>175</v>
          </cell>
        </row>
        <row r="1329">
          <cell r="A1329" t="str">
            <v>WILORA LAKE HEALTHCARE CENTER</v>
          </cell>
          <cell r="B1329" t="str">
            <v>6001 Wilora Lake Rd</v>
          </cell>
          <cell r="C1329" t="str">
            <v>Charlotte</v>
          </cell>
          <cell r="D1329" t="str">
            <v>NC</v>
          </cell>
          <cell r="E1329" t="str">
            <v>28212</v>
          </cell>
          <cell r="F1329" t="str">
            <v>Mecklenburg</v>
          </cell>
          <cell r="G1329">
            <v>110</v>
          </cell>
        </row>
        <row r="1330">
          <cell r="A1330" t="str">
            <v>WILSON TRUCKING CORP</v>
          </cell>
          <cell r="B1330" t="str">
            <v>7500 Statesville Rd</v>
          </cell>
          <cell r="C1330" t="str">
            <v>Charlotte</v>
          </cell>
          <cell r="D1330" t="str">
            <v>NC</v>
          </cell>
          <cell r="E1330" t="str">
            <v>28269</v>
          </cell>
          <cell r="F1330" t="str">
            <v>Mecklenburg</v>
          </cell>
          <cell r="G1330">
            <v>182</v>
          </cell>
        </row>
        <row r="1331">
          <cell r="A1331" t="str">
            <v>WINCUP INC</v>
          </cell>
          <cell r="B1331" t="str">
            <v>314 Mooresville Blvd</v>
          </cell>
          <cell r="C1331" t="str">
            <v>Mooresville</v>
          </cell>
          <cell r="D1331" t="str">
            <v>NC</v>
          </cell>
          <cell r="E1331" t="str">
            <v>28115</v>
          </cell>
          <cell r="F1331" t="str">
            <v>Iredell</v>
          </cell>
          <cell r="G1331">
            <v>350</v>
          </cell>
        </row>
        <row r="1332">
          <cell r="A1332" t="str">
            <v>WINDSOR WINDOWS AND DOORS</v>
          </cell>
          <cell r="B1332" t="str">
            <v>2210 Stafford St Ext</v>
          </cell>
          <cell r="C1332" t="str">
            <v>Monroe</v>
          </cell>
          <cell r="D1332" t="str">
            <v>NC</v>
          </cell>
          <cell r="E1332" t="str">
            <v>28110</v>
          </cell>
          <cell r="F1332" t="str">
            <v>Union</v>
          </cell>
          <cell r="G1332">
            <v>300</v>
          </cell>
        </row>
        <row r="1333">
          <cell r="A1333" t="str">
            <v>WINGATE UNIVERSITY</v>
          </cell>
          <cell r="B1333" t="str">
            <v>PO Box 159</v>
          </cell>
          <cell r="C1333" t="str">
            <v>Wingate</v>
          </cell>
          <cell r="D1333" t="str">
            <v>NC</v>
          </cell>
          <cell r="E1333" t="str">
            <v>28174</v>
          </cell>
          <cell r="F1333" t="str">
            <v>Union</v>
          </cell>
          <cell r="G1333">
            <v>326</v>
          </cell>
        </row>
        <row r="1334">
          <cell r="A1334" t="str">
            <v>WINTHROP UNIVERSITY</v>
          </cell>
          <cell r="B1334" t="str">
            <v>701 Oakland Ave</v>
          </cell>
          <cell r="C1334" t="str">
            <v>Rock Hill</v>
          </cell>
          <cell r="D1334" t="str">
            <v>SC</v>
          </cell>
          <cell r="E1334" t="str">
            <v>29733</v>
          </cell>
          <cell r="F1334" t="str">
            <v>York</v>
          </cell>
          <cell r="G1334">
            <v>775</v>
          </cell>
        </row>
        <row r="1335">
          <cell r="A1335" t="str">
            <v>WIREWAY/HUSKY CORP</v>
          </cell>
          <cell r="B1335" t="str">
            <v>PO Box 645</v>
          </cell>
          <cell r="C1335" t="str">
            <v>Denver</v>
          </cell>
          <cell r="D1335" t="str">
            <v>NC</v>
          </cell>
          <cell r="E1335" t="str">
            <v>28037</v>
          </cell>
          <cell r="F1335" t="str">
            <v>Lincoln</v>
          </cell>
          <cell r="G1335">
            <v>150</v>
          </cell>
        </row>
        <row r="1336">
          <cell r="A1336" t="str">
            <v>WOLF CAMERA</v>
          </cell>
          <cell r="B1336" t="str">
            <v>4611 E Independence Blvd</v>
          </cell>
          <cell r="C1336" t="str">
            <v>Charlotte</v>
          </cell>
          <cell r="D1336" t="str">
            <v>NC</v>
          </cell>
          <cell r="E1336" t="str">
            <v>28212</v>
          </cell>
          <cell r="F1336" t="str">
            <v>Regional</v>
          </cell>
          <cell r="G1336">
            <v>110</v>
          </cell>
        </row>
        <row r="1337">
          <cell r="A1337" t="str">
            <v>WOMBLE CARLYLE SANDRIDGE &amp; RICE PLLC</v>
          </cell>
          <cell r="B1337" t="str">
            <v>One Wachovia Center, 301 S College St, Suite 3500</v>
          </cell>
          <cell r="C1337" t="str">
            <v>Charlotte</v>
          </cell>
          <cell r="D1337" t="str">
            <v>NC</v>
          </cell>
          <cell r="E1337" t="str">
            <v>28202</v>
          </cell>
          <cell r="F1337" t="str">
            <v>Mecklenburg</v>
          </cell>
          <cell r="G1337">
            <v>126</v>
          </cell>
        </row>
        <row r="1338">
          <cell r="A1338" t="str">
            <v>WORKFLOWONE</v>
          </cell>
          <cell r="B1338" t="str">
            <v>4001 Performance Rd</v>
          </cell>
          <cell r="C1338" t="str">
            <v>Charlotte</v>
          </cell>
          <cell r="D1338" t="str">
            <v>NC</v>
          </cell>
          <cell r="E1338" t="str">
            <v>28214</v>
          </cell>
          <cell r="F1338" t="str">
            <v>Mecklenburg</v>
          </cell>
          <cell r="G1338">
            <v>140</v>
          </cell>
        </row>
        <row r="1339">
          <cell r="A1339" t="str">
            <v>WORTHINGTON STEEL CO</v>
          </cell>
          <cell r="B1339" t="str">
            <v>3162 Worthington Way</v>
          </cell>
          <cell r="C1339" t="str">
            <v>Rock Hill</v>
          </cell>
          <cell r="D1339" t="str">
            <v>SC</v>
          </cell>
          <cell r="E1339" t="str">
            <v>29730</v>
          </cell>
          <cell r="F1339" t="str">
            <v>York</v>
          </cell>
          <cell r="G1339">
            <v>100</v>
          </cell>
        </row>
        <row r="1340">
          <cell r="A1340" t="str">
            <v>WSOC TELEVISION INC</v>
          </cell>
          <cell r="B1340" t="str">
            <v>PO Box 34665</v>
          </cell>
          <cell r="C1340" t="str">
            <v>Charlotte</v>
          </cell>
          <cell r="D1340" t="str">
            <v>NC</v>
          </cell>
          <cell r="E1340" t="str">
            <v>28234</v>
          </cell>
          <cell r="F1340" t="str">
            <v>Mecklenburg</v>
          </cell>
          <cell r="G1340">
            <v>150</v>
          </cell>
        </row>
        <row r="1341">
          <cell r="A1341" t="str">
            <v>WURTH WOOD GROUP</v>
          </cell>
          <cell r="B1341" t="str">
            <v>4250 Golf Acres Dr</v>
          </cell>
          <cell r="C1341" t="str">
            <v>Charlotte</v>
          </cell>
          <cell r="D1341" t="str">
            <v>NC</v>
          </cell>
          <cell r="E1341" t="str">
            <v>28208</v>
          </cell>
          <cell r="F1341" t="str">
            <v>Mecklenburg</v>
          </cell>
          <cell r="G1341">
            <v>100</v>
          </cell>
        </row>
        <row r="1342">
          <cell r="A1342" t="str">
            <v>XEROX OF THE CAROLINAS</v>
          </cell>
          <cell r="B1342" t="str">
            <v>4201 Congress St, Suite 250</v>
          </cell>
          <cell r="C1342" t="str">
            <v>Charlotte</v>
          </cell>
          <cell r="D1342" t="str">
            <v>NC</v>
          </cell>
          <cell r="E1342" t="str">
            <v>28209</v>
          </cell>
          <cell r="F1342" t="str">
            <v>Mecklenburg</v>
          </cell>
          <cell r="G1342">
            <v>200</v>
          </cell>
        </row>
        <row r="1343">
          <cell r="A1343" t="str">
            <v>XPEDX</v>
          </cell>
          <cell r="B1343" t="str">
            <v>4265 Trailer Dr</v>
          </cell>
          <cell r="C1343" t="str">
            <v>Charlotte</v>
          </cell>
          <cell r="D1343" t="str">
            <v>NC</v>
          </cell>
          <cell r="E1343" t="str">
            <v>28269</v>
          </cell>
          <cell r="F1343" t="str">
            <v>Mecklenburg</v>
          </cell>
          <cell r="G1343">
            <v>100</v>
          </cell>
        </row>
        <row r="1344">
          <cell r="A1344" t="str">
            <v>YALE SECURITY INC</v>
          </cell>
          <cell r="B1344" t="str">
            <v>1902 Airport Rd</v>
          </cell>
          <cell r="C1344" t="str">
            <v>Monroe</v>
          </cell>
          <cell r="D1344" t="str">
            <v>NC</v>
          </cell>
          <cell r="E1344" t="str">
            <v>28110</v>
          </cell>
          <cell r="F1344" t="str">
            <v>Union</v>
          </cell>
          <cell r="G1344">
            <v>140</v>
          </cell>
        </row>
        <row r="1345">
          <cell r="A1345" t="str">
            <v>YELLOW FREIGHT SYSTEM INC</v>
          </cell>
          <cell r="B1345" t="str">
            <v>11010 Reames Rd</v>
          </cell>
          <cell r="C1345" t="str">
            <v>Charlotte</v>
          </cell>
          <cell r="D1345" t="str">
            <v>NC</v>
          </cell>
          <cell r="E1345" t="str">
            <v>28269</v>
          </cell>
          <cell r="F1345" t="str">
            <v>Mecklenburg</v>
          </cell>
          <cell r="G1345">
            <v>850</v>
          </cell>
        </row>
        <row r="1346">
          <cell r="A1346" t="str">
            <v>YMCA OF CATAWBA VALLEY</v>
          </cell>
          <cell r="B1346" t="str">
            <v>PO Box 2608</v>
          </cell>
          <cell r="C1346" t="str">
            <v>Hickory</v>
          </cell>
          <cell r="D1346" t="str">
            <v>NC</v>
          </cell>
          <cell r="E1346" t="str">
            <v>28603</v>
          </cell>
          <cell r="F1346" t="str">
            <v>Catawba</v>
          </cell>
          <cell r="G1346">
            <v>350</v>
          </cell>
        </row>
        <row r="1347">
          <cell r="A1347" t="str">
            <v>YMCA OF GREATER CHARLOTTE</v>
          </cell>
          <cell r="B1347" t="str">
            <v>500 E Morehead St, Suite 300</v>
          </cell>
          <cell r="C1347" t="str">
            <v>Charlotte</v>
          </cell>
          <cell r="D1347" t="str">
            <v>NC</v>
          </cell>
          <cell r="E1347" t="str">
            <v>28202</v>
          </cell>
          <cell r="F1347" t="str">
            <v>Mecklenburg</v>
          </cell>
          <cell r="G1347">
            <v>2000</v>
          </cell>
        </row>
        <row r="1348">
          <cell r="A1348" t="str">
            <v>YMCA OF IREDELL COUNTY</v>
          </cell>
          <cell r="B1348" t="str">
            <v>828 Wesley Dr</v>
          </cell>
          <cell r="C1348" t="str">
            <v>Statesville</v>
          </cell>
          <cell r="D1348" t="str">
            <v>NC</v>
          </cell>
          <cell r="E1348" t="str">
            <v>28677</v>
          </cell>
          <cell r="F1348" t="str">
            <v>Iredell</v>
          </cell>
          <cell r="G1348">
            <v>160</v>
          </cell>
        </row>
        <row r="1349">
          <cell r="A1349" t="str">
            <v>YORK COUNTY</v>
          </cell>
          <cell r="B1349" t="str">
            <v>PO Box 66</v>
          </cell>
          <cell r="C1349" t="str">
            <v>York</v>
          </cell>
          <cell r="D1349" t="str">
            <v>SC</v>
          </cell>
          <cell r="E1349" t="str">
            <v>29745</v>
          </cell>
          <cell r="F1349" t="str">
            <v>York</v>
          </cell>
          <cell r="G1349">
            <v>850</v>
          </cell>
        </row>
        <row r="1350">
          <cell r="A1350" t="str">
            <v>YORK COUNTY BOARD OF DISABILITIES &amp; SPECIAL NEEDS</v>
          </cell>
          <cell r="B1350" t="str">
            <v>PO Box 30</v>
          </cell>
          <cell r="C1350" t="str">
            <v>Rock Hill</v>
          </cell>
          <cell r="D1350" t="str">
            <v>SC</v>
          </cell>
          <cell r="E1350" t="str">
            <v>29731</v>
          </cell>
          <cell r="F1350" t="str">
            <v>York</v>
          </cell>
          <cell r="G1350">
            <v>270</v>
          </cell>
        </row>
        <row r="1351">
          <cell r="A1351" t="str">
            <v>YORK ELECTRIC COOPERATIVE INC</v>
          </cell>
          <cell r="B1351" t="str">
            <v>PO Box 150</v>
          </cell>
          <cell r="C1351" t="str">
            <v>York</v>
          </cell>
          <cell r="D1351" t="str">
            <v>SC</v>
          </cell>
          <cell r="E1351" t="str">
            <v>29745</v>
          </cell>
          <cell r="F1351" t="str">
            <v>York</v>
          </cell>
          <cell r="G1351">
            <v>100</v>
          </cell>
        </row>
        <row r="1352">
          <cell r="A1352" t="str">
            <v>YORK SCHOOL DISTRICT FOUR</v>
          </cell>
          <cell r="B1352" t="str">
            <v>120 E Elliott St</v>
          </cell>
          <cell r="C1352" t="str">
            <v>Fort Mill</v>
          </cell>
          <cell r="D1352" t="str">
            <v>SC</v>
          </cell>
          <cell r="E1352" t="str">
            <v>29715</v>
          </cell>
          <cell r="F1352" t="str">
            <v>York</v>
          </cell>
          <cell r="G1352">
            <v>1128</v>
          </cell>
        </row>
        <row r="1353">
          <cell r="A1353" t="str">
            <v>YORK SCHOOL DISTRICT ONE</v>
          </cell>
          <cell r="B1353" t="str">
            <v>PO Box 770</v>
          </cell>
          <cell r="C1353" t="str">
            <v>York</v>
          </cell>
          <cell r="D1353" t="str">
            <v>SC</v>
          </cell>
          <cell r="E1353" t="str">
            <v>29745</v>
          </cell>
          <cell r="F1353" t="str">
            <v>York</v>
          </cell>
          <cell r="G1353">
            <v>712</v>
          </cell>
        </row>
        <row r="1354">
          <cell r="A1354" t="str">
            <v>YORK SCHOOL DISTRICT THREE</v>
          </cell>
          <cell r="B1354" t="str">
            <v>PO Drawer 10072</v>
          </cell>
          <cell r="C1354" t="str">
            <v>Rock Hill</v>
          </cell>
          <cell r="D1354" t="str">
            <v>SC</v>
          </cell>
          <cell r="E1354" t="str">
            <v>29731</v>
          </cell>
          <cell r="F1354" t="str">
            <v>York</v>
          </cell>
          <cell r="G1354">
            <v>1500</v>
          </cell>
        </row>
        <row r="1355">
          <cell r="A1355" t="str">
            <v>YORK TECHNICAL COLLEGE</v>
          </cell>
          <cell r="B1355" t="str">
            <v>452 S Anderson Rd</v>
          </cell>
          <cell r="C1355" t="str">
            <v>Rock Hill</v>
          </cell>
          <cell r="D1355" t="str">
            <v>SC</v>
          </cell>
          <cell r="E1355" t="str">
            <v>29730</v>
          </cell>
          <cell r="F1355" t="str">
            <v>York</v>
          </cell>
          <cell r="G1355">
            <v>375</v>
          </cell>
        </row>
        <row r="1356">
          <cell r="A1356" t="str">
            <v>YOUNG FORD INC</v>
          </cell>
          <cell r="B1356" t="str">
            <v>5411 N Tryon St</v>
          </cell>
          <cell r="C1356" t="str">
            <v>Charlotte</v>
          </cell>
          <cell r="D1356" t="str">
            <v>NC</v>
          </cell>
          <cell r="E1356" t="str">
            <v>28213</v>
          </cell>
          <cell r="F1356" t="str">
            <v>Mecklenburg</v>
          </cell>
          <cell r="G1356">
            <v>150</v>
          </cell>
        </row>
        <row r="1357">
          <cell r="A1357" t="str">
            <v>YUM BRANDS INC</v>
          </cell>
          <cell r="B1357" t="str">
            <v>1441 Gardiner Ln</v>
          </cell>
          <cell r="C1357" t="str">
            <v>Louisville</v>
          </cell>
          <cell r="D1357" t="str">
            <v>KY</v>
          </cell>
          <cell r="E1357" t="str">
            <v>40213</v>
          </cell>
          <cell r="F1357" t="str">
            <v>Regional</v>
          </cell>
          <cell r="G1357">
            <v>1034</v>
          </cell>
        </row>
        <row r="1358">
          <cell r="A1358" t="str">
            <v>YWCA OF THE CENTRAL CAROLINAS</v>
          </cell>
          <cell r="B1358" t="str">
            <v>3420 Park Rd</v>
          </cell>
          <cell r="C1358" t="str">
            <v>Charlotte</v>
          </cell>
          <cell r="D1358" t="str">
            <v>NC</v>
          </cell>
          <cell r="E1358" t="str">
            <v>28209</v>
          </cell>
          <cell r="F1358" t="str">
            <v>Mecklenburg</v>
          </cell>
          <cell r="G1358">
            <v>141</v>
          </cell>
        </row>
        <row r="1359">
          <cell r="A1359" t="str">
            <v>ZAXBY'S</v>
          </cell>
          <cell r="B1359" t="str">
            <v>1040 Founders Blvd</v>
          </cell>
          <cell r="C1359" t="str">
            <v>Athens</v>
          </cell>
          <cell r="D1359" t="str">
            <v>GA</v>
          </cell>
          <cell r="E1359" t="str">
            <v>30606</v>
          </cell>
          <cell r="F1359" t="str">
            <v>Regional</v>
          </cell>
          <cell r="G1359">
            <v>480</v>
          </cell>
        </row>
        <row r="1360">
          <cell r="A1360" t="str">
            <v>ZENITH FREIGHT LINES LLC</v>
          </cell>
          <cell r="B1360" t="str">
            <v>PO Box 969</v>
          </cell>
          <cell r="C1360" t="str">
            <v>Conover</v>
          </cell>
          <cell r="D1360" t="str">
            <v>NC</v>
          </cell>
          <cell r="E1360" t="str">
            <v>28613</v>
          </cell>
          <cell r="F1360" t="str">
            <v>Catawba</v>
          </cell>
          <cell r="G1360">
            <v>150</v>
          </cell>
        </row>
        <row r="1361">
          <cell r="A1361" t="str">
            <v>ZF LEMFORDER</v>
          </cell>
          <cell r="B1361" t="str">
            <v>PO Box 759</v>
          </cell>
          <cell r="C1361" t="str">
            <v>Lancaster</v>
          </cell>
          <cell r="D1361" t="str">
            <v>SC</v>
          </cell>
          <cell r="E1361" t="str">
            <v>29721</v>
          </cell>
          <cell r="F1361" t="str">
            <v>Lancaster</v>
          </cell>
          <cell r="G1361">
            <v>200</v>
          </cell>
        </row>
        <row r="1362">
          <cell r="A1362" t="str">
            <v>ZIMMER ORTHOPAEDIC SURGICAL PRODUCTS</v>
          </cell>
          <cell r="B1362" t="str">
            <v>PO Box 1838</v>
          </cell>
          <cell r="C1362" t="str">
            <v>Statesville</v>
          </cell>
          <cell r="D1362" t="str">
            <v>NC</v>
          </cell>
          <cell r="E1362" t="str">
            <v>28687</v>
          </cell>
          <cell r="F1362" t="str">
            <v>Iredell</v>
          </cell>
          <cell r="G1362">
            <v>161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80" zoomScaleNormal="80" zoomScalePageLayoutView="80" workbookViewId="0">
      <pane xSplit="1" ySplit="1" topLeftCell="B2" activePane="bottomRight" state="frozen"/>
      <selection activeCell="A9" sqref="A9"/>
      <selection pane="topRight" activeCell="A9" sqref="A9"/>
      <selection pane="bottomLeft" activeCell="A9" sqref="A9"/>
      <selection pane="bottomRight" activeCell="B10" sqref="B10"/>
    </sheetView>
  </sheetViews>
  <sheetFormatPr defaultColWidth="10.140625" defaultRowHeight="18" x14ac:dyDescent="0.35"/>
  <cols>
    <col min="1" max="1" width="53.7109375" style="1" customWidth="1"/>
    <col min="2" max="2" width="20.5703125" style="1" customWidth="1"/>
    <col min="3" max="3" width="16.5703125" style="1" customWidth="1"/>
    <col min="4" max="4" width="9.42578125" style="1" customWidth="1"/>
    <col min="5" max="5" width="11" style="1" customWidth="1"/>
    <col min="6" max="6" width="24.85546875" style="1" customWidth="1"/>
    <col min="7" max="16384" width="10.140625" style="1"/>
  </cols>
  <sheetData>
    <row r="1" spans="1:6" ht="18" customHeight="1" x14ac:dyDescent="0.35">
      <c r="B1" s="2" t="s">
        <v>9</v>
      </c>
      <c r="C1" s="2" t="s">
        <v>10</v>
      </c>
      <c r="D1" s="2" t="s">
        <v>11</v>
      </c>
      <c r="E1" s="5" t="s">
        <v>12</v>
      </c>
    </row>
    <row r="2" spans="1:6" ht="18" customHeight="1" x14ac:dyDescent="0.35">
      <c r="E2" s="7"/>
    </row>
    <row r="3" spans="1:6" ht="36" customHeight="1" x14ac:dyDescent="0.35">
      <c r="A3" s="4" t="s">
        <v>7</v>
      </c>
      <c r="B3" s="8" t="s">
        <v>6</v>
      </c>
      <c r="C3" s="4" t="s">
        <v>16</v>
      </c>
      <c r="E3" s="7"/>
    </row>
    <row r="4" spans="1:6" x14ac:dyDescent="0.35">
      <c r="A4" s="3" t="s">
        <v>5</v>
      </c>
      <c r="B4">
        <v>150</v>
      </c>
      <c r="C4">
        <v>160</v>
      </c>
      <c r="D4">
        <v>160</v>
      </c>
      <c r="E4" s="6">
        <v>160</v>
      </c>
      <c r="F4"/>
    </row>
    <row r="5" spans="1:6" x14ac:dyDescent="0.35">
      <c r="A5" s="3" t="s">
        <v>4</v>
      </c>
      <c r="B5">
        <v>100</v>
      </c>
      <c r="C5">
        <v>120</v>
      </c>
      <c r="D5">
        <v>120</v>
      </c>
      <c r="E5" s="6">
        <v>120</v>
      </c>
      <c r="F5"/>
    </row>
    <row r="6" spans="1:6" x14ac:dyDescent="0.35">
      <c r="A6" s="3" t="s">
        <v>3</v>
      </c>
      <c r="B6">
        <v>125</v>
      </c>
      <c r="C6">
        <v>130</v>
      </c>
      <c r="D6">
        <v>130</v>
      </c>
      <c r="E6" s="6">
        <v>130</v>
      </c>
      <c r="F6"/>
    </row>
    <row r="7" spans="1:6" x14ac:dyDescent="0.35">
      <c r="A7" s="3" t="s">
        <v>2</v>
      </c>
      <c r="B7">
        <v>175</v>
      </c>
      <c r="C7">
        <v>180</v>
      </c>
      <c r="D7">
        <v>180</v>
      </c>
      <c r="E7" s="6">
        <v>180</v>
      </c>
      <c r="F7"/>
    </row>
    <row r="8" spans="1:6" x14ac:dyDescent="0.35">
      <c r="A8" s="3" t="s">
        <v>1</v>
      </c>
      <c r="B8">
        <v>50</v>
      </c>
      <c r="C8">
        <v>70</v>
      </c>
      <c r="D8">
        <v>70</v>
      </c>
      <c r="E8" s="6">
        <v>70</v>
      </c>
      <c r="F8"/>
    </row>
    <row r="9" spans="1:6" x14ac:dyDescent="0.35">
      <c r="A9" s="3" t="s">
        <v>0</v>
      </c>
      <c r="B9">
        <v>75</v>
      </c>
      <c r="C9">
        <v>80</v>
      </c>
      <c r="D9">
        <v>80</v>
      </c>
      <c r="E9" s="6">
        <v>80</v>
      </c>
      <c r="F9"/>
    </row>
    <row r="10" spans="1:6" x14ac:dyDescent="0.35">
      <c r="A10" s="1" t="s">
        <v>13</v>
      </c>
      <c r="B10"/>
      <c r="C10">
        <v>105</v>
      </c>
      <c r="D10">
        <v>105</v>
      </c>
      <c r="E10" s="6">
        <v>105</v>
      </c>
      <c r="F10"/>
    </row>
    <row r="11" spans="1:6" x14ac:dyDescent="0.35">
      <c r="A11" s="1" t="s">
        <v>14</v>
      </c>
      <c r="B11"/>
      <c r="C11">
        <v>90</v>
      </c>
      <c r="D11">
        <v>90</v>
      </c>
      <c r="E11" s="6">
        <v>90</v>
      </c>
      <c r="F11"/>
    </row>
    <row r="12" spans="1:6" x14ac:dyDescent="0.35">
      <c r="A12" s="1" t="s">
        <v>15</v>
      </c>
      <c r="B12"/>
      <c r="C12">
        <v>60</v>
      </c>
      <c r="D12">
        <v>60</v>
      </c>
      <c r="E12" s="6">
        <v>60</v>
      </c>
      <c r="F12"/>
    </row>
  </sheetData>
  <pageMargins left="0.7" right="0.7" top="0.75" bottom="0.75" header="0.3" footer="0.3"/>
  <pageSetup orientation="portrait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6"/>
  <sheetViews>
    <sheetView workbookViewId="0">
      <selection activeCell="F9" sqref="F9"/>
    </sheetView>
  </sheetViews>
  <sheetFormatPr defaultColWidth="8.85546875" defaultRowHeight="15" x14ac:dyDescent="0.25"/>
  <cols>
    <col min="1" max="1" width="16.28515625" bestFit="1" customWidth="1"/>
    <col min="2" max="2" width="15.85546875" bestFit="1" customWidth="1"/>
    <col min="3" max="3" width="15" bestFit="1" customWidth="1"/>
    <col min="4" max="4" width="12.42578125" customWidth="1"/>
    <col min="5" max="5" width="17" customWidth="1"/>
    <col min="6" max="6" width="15.42578125" customWidth="1"/>
    <col min="7" max="7" width="15.7109375" customWidth="1"/>
  </cols>
  <sheetData>
    <row r="4" spans="1:7" ht="15.75" thickBot="1" x14ac:dyDescent="0.3"/>
    <row r="5" spans="1:7" x14ac:dyDescent="0.25">
      <c r="A5" s="9" t="s">
        <v>38</v>
      </c>
      <c r="E5" s="157" t="s">
        <v>39</v>
      </c>
      <c r="F5" s="158"/>
      <c r="G5" s="159"/>
    </row>
    <row r="6" spans="1:7" ht="15.75" thickBot="1" x14ac:dyDescent="0.3">
      <c r="D6" s="13"/>
      <c r="E6" s="97">
        <v>0.08</v>
      </c>
      <c r="F6" s="98">
        <v>0.15</v>
      </c>
      <c r="G6" s="99">
        <v>0.25</v>
      </c>
    </row>
    <row r="7" spans="1:7" ht="15.75" thickBot="1" x14ac:dyDescent="0.3">
      <c r="A7" s="32" t="s">
        <v>18</v>
      </c>
      <c r="B7" s="33" t="s">
        <v>40</v>
      </c>
      <c r="C7" s="34" t="s">
        <v>33</v>
      </c>
      <c r="D7" s="34" t="s">
        <v>8</v>
      </c>
      <c r="E7" s="35" t="s">
        <v>41</v>
      </c>
      <c r="F7" s="36" t="s">
        <v>42</v>
      </c>
      <c r="G7" s="37" t="s">
        <v>43</v>
      </c>
    </row>
    <row r="8" spans="1:7" ht="15.75" thickTop="1" x14ac:dyDescent="0.25">
      <c r="A8" s="38" t="s">
        <v>44</v>
      </c>
      <c r="B8" s="39">
        <v>10</v>
      </c>
      <c r="C8" s="40">
        <v>15</v>
      </c>
      <c r="D8" s="40" t="e">
        <f t="shared" ref="D8:D14" si="0">nrPurchases*nrPrice</f>
        <v>#NAME?</v>
      </c>
      <c r="E8" s="41" t="e">
        <f t="shared" ref="E8:E14" si="1">nrTotal*nrSilverDiscount</f>
        <v>#NAME?</v>
      </c>
      <c r="F8" s="42" t="e">
        <f t="shared" ref="F8:F14" si="2">nrTotal*nrGoldDiscount</f>
        <v>#NAME?</v>
      </c>
      <c r="G8" s="43" t="e">
        <f t="shared" ref="G8:G14" si="3">nrTotal*nrPlatinumDiscount</f>
        <v>#NAME?</v>
      </c>
    </row>
    <row r="9" spans="1:7" x14ac:dyDescent="0.25">
      <c r="A9" s="44" t="s">
        <v>45</v>
      </c>
      <c r="B9" s="45">
        <v>20</v>
      </c>
      <c r="C9" s="46">
        <v>25</v>
      </c>
      <c r="D9" s="46" t="e">
        <f t="shared" si="0"/>
        <v>#NAME?</v>
      </c>
      <c r="E9" s="47" t="e">
        <f t="shared" si="1"/>
        <v>#NAME?</v>
      </c>
      <c r="F9" s="48" t="e">
        <f t="shared" si="2"/>
        <v>#NAME?</v>
      </c>
      <c r="G9" s="49" t="e">
        <f t="shared" si="3"/>
        <v>#NAME?</v>
      </c>
    </row>
    <row r="10" spans="1:7" x14ac:dyDescent="0.25">
      <c r="A10" s="50" t="s">
        <v>46</v>
      </c>
      <c r="B10" s="51">
        <v>30</v>
      </c>
      <c r="C10" s="52">
        <v>35</v>
      </c>
      <c r="D10" s="52" t="e">
        <f t="shared" si="0"/>
        <v>#NAME?</v>
      </c>
      <c r="E10" s="53" t="e">
        <f t="shared" si="1"/>
        <v>#NAME?</v>
      </c>
      <c r="F10" s="54" t="e">
        <f t="shared" si="2"/>
        <v>#NAME?</v>
      </c>
      <c r="G10" s="55" t="e">
        <f t="shared" si="3"/>
        <v>#NAME?</v>
      </c>
    </row>
    <row r="11" spans="1:7" x14ac:dyDescent="0.25">
      <c r="A11" s="44" t="s">
        <v>47</v>
      </c>
      <c r="B11" s="45">
        <v>40</v>
      </c>
      <c r="C11" s="46">
        <v>45</v>
      </c>
      <c r="D11" s="46" t="e">
        <f t="shared" si="0"/>
        <v>#NAME?</v>
      </c>
      <c r="E11" s="47" t="e">
        <f t="shared" si="1"/>
        <v>#NAME?</v>
      </c>
      <c r="F11" s="48" t="e">
        <f t="shared" si="2"/>
        <v>#NAME?</v>
      </c>
      <c r="G11" s="49" t="e">
        <f t="shared" si="3"/>
        <v>#NAME?</v>
      </c>
    </row>
    <row r="12" spans="1:7" x14ac:dyDescent="0.25">
      <c r="A12" s="50" t="s">
        <v>48</v>
      </c>
      <c r="B12" s="51">
        <v>50</v>
      </c>
      <c r="C12" s="52">
        <v>55</v>
      </c>
      <c r="D12" s="52" t="e">
        <f t="shared" si="0"/>
        <v>#NAME?</v>
      </c>
      <c r="E12" s="53" t="e">
        <f t="shared" si="1"/>
        <v>#NAME?</v>
      </c>
      <c r="F12" s="54" t="e">
        <f t="shared" si="2"/>
        <v>#NAME?</v>
      </c>
      <c r="G12" s="55" t="e">
        <f t="shared" si="3"/>
        <v>#NAME?</v>
      </c>
    </row>
    <row r="13" spans="1:7" x14ac:dyDescent="0.25">
      <c r="A13" s="44" t="s">
        <v>49</v>
      </c>
      <c r="B13" s="45">
        <v>60</v>
      </c>
      <c r="C13" s="46">
        <v>65</v>
      </c>
      <c r="D13" s="46" t="e">
        <f t="shared" si="0"/>
        <v>#NAME?</v>
      </c>
      <c r="E13" s="47" t="e">
        <f t="shared" si="1"/>
        <v>#NAME?</v>
      </c>
      <c r="F13" s="48" t="e">
        <f t="shared" si="2"/>
        <v>#NAME?</v>
      </c>
      <c r="G13" s="49" t="e">
        <f t="shared" si="3"/>
        <v>#NAME?</v>
      </c>
    </row>
    <row r="14" spans="1:7" x14ac:dyDescent="0.25">
      <c r="A14" s="50" t="s">
        <v>50</v>
      </c>
      <c r="B14" s="51">
        <v>70</v>
      </c>
      <c r="C14" s="52">
        <v>75</v>
      </c>
      <c r="D14" s="52" t="e">
        <f t="shared" si="0"/>
        <v>#NAME?</v>
      </c>
      <c r="E14" s="53" t="e">
        <f t="shared" si="1"/>
        <v>#NAME?</v>
      </c>
      <c r="F14" s="54" t="e">
        <f t="shared" si="2"/>
        <v>#NAME?</v>
      </c>
      <c r="G14" s="55" t="e">
        <f t="shared" si="3"/>
        <v>#NAME?</v>
      </c>
    </row>
    <row r="15" spans="1:7" ht="15.75" thickBot="1" x14ac:dyDescent="0.3">
      <c r="A15" s="57"/>
      <c r="B15" s="58"/>
      <c r="C15" s="59"/>
      <c r="D15" s="60"/>
      <c r="E15" s="61"/>
      <c r="F15" s="62"/>
      <c r="G15" s="63"/>
    </row>
    <row r="16" spans="1:7" ht="15.75" thickTop="1" x14ac:dyDescent="0.25"/>
  </sheetData>
  <mergeCells count="1">
    <mergeCell ref="E5:G5"/>
  </mergeCells>
  <pageMargins left="0.7" right="0.7" top="0.75" bottom="0.75" header="0.3" footer="0.3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"/>
  <sheetViews>
    <sheetView zoomScale="90" zoomScaleNormal="90" zoomScalePageLayoutView="90" workbookViewId="0">
      <selection activeCell="C8" sqref="C8"/>
    </sheetView>
  </sheetViews>
  <sheetFormatPr defaultColWidth="8.85546875" defaultRowHeight="15" x14ac:dyDescent="0.25"/>
  <cols>
    <col min="1" max="1" width="18.42578125" customWidth="1"/>
    <col min="2" max="2" width="29.42578125" customWidth="1"/>
    <col min="3" max="5" width="20.7109375" customWidth="1"/>
    <col min="6" max="6" width="12.42578125" customWidth="1"/>
    <col min="7" max="7" width="14.28515625" customWidth="1"/>
    <col min="8" max="8" width="12.28515625" customWidth="1"/>
    <col min="9" max="9" width="14" customWidth="1"/>
    <col min="10" max="10" width="7" customWidth="1"/>
    <col min="11" max="11" width="9" customWidth="1"/>
    <col min="12" max="12" width="10" customWidth="1"/>
    <col min="13" max="13" width="18" customWidth="1"/>
    <col min="14" max="14" width="14.7109375" customWidth="1"/>
    <col min="15" max="15" width="25" bestFit="1" customWidth="1"/>
    <col min="16" max="16" width="38.7109375" bestFit="1" customWidth="1"/>
    <col min="17" max="17" width="12.28515625" bestFit="1" customWidth="1"/>
    <col min="18" max="18" width="16.28515625" customWidth="1"/>
    <col min="19" max="19" width="17.140625" customWidth="1"/>
    <col min="27" max="27" width="19.7109375" bestFit="1" customWidth="1"/>
    <col min="29" max="29" width="38.7109375" bestFit="1" customWidth="1"/>
  </cols>
  <sheetData>
    <row r="1" spans="1:29" x14ac:dyDescent="0.25">
      <c r="C1" s="6"/>
      <c r="AA1" s="69" t="s">
        <v>51</v>
      </c>
      <c r="AC1" s="70" t="s">
        <v>52</v>
      </c>
    </row>
    <row r="2" spans="1:29" x14ac:dyDescent="0.25">
      <c r="C2" s="6"/>
      <c r="AA2" s="71" t="s">
        <v>53</v>
      </c>
      <c r="AC2" s="71" t="s">
        <v>54</v>
      </c>
    </row>
    <row r="3" spans="1:29" x14ac:dyDescent="0.25">
      <c r="C3" s="6"/>
      <c r="AA3" s="71" t="s">
        <v>55</v>
      </c>
      <c r="AC3" s="71" t="s">
        <v>56</v>
      </c>
    </row>
    <row r="4" spans="1:29" x14ac:dyDescent="0.25">
      <c r="C4" s="6"/>
      <c r="D4" s="6"/>
      <c r="E4" s="6"/>
      <c r="AA4" s="71" t="s">
        <v>57</v>
      </c>
      <c r="AC4" s="71" t="s">
        <v>58</v>
      </c>
    </row>
    <row r="5" spans="1:29" x14ac:dyDescent="0.25">
      <c r="C5" s="6"/>
      <c r="D5" s="6"/>
      <c r="E5" s="6"/>
      <c r="AA5" s="71" t="s">
        <v>59</v>
      </c>
      <c r="AC5" s="71" t="s">
        <v>60</v>
      </c>
    </row>
    <row r="6" spans="1:29" x14ac:dyDescent="0.25">
      <c r="C6" s="6"/>
      <c r="D6" s="6"/>
      <c r="E6" s="6"/>
      <c r="AA6" s="71" t="s">
        <v>61</v>
      </c>
      <c r="AC6" s="71" t="s">
        <v>62</v>
      </c>
    </row>
    <row r="7" spans="1:29" x14ac:dyDescent="0.25">
      <c r="A7" s="27" t="s">
        <v>63</v>
      </c>
      <c r="C7" s="72" t="s">
        <v>64</v>
      </c>
      <c r="D7" s="72" t="s">
        <v>65</v>
      </c>
      <c r="E7" s="72" t="s">
        <v>66</v>
      </c>
      <c r="AA7" s="71" t="s">
        <v>67</v>
      </c>
      <c r="AC7" s="71" t="s">
        <v>68</v>
      </c>
    </row>
    <row r="8" spans="1:29" x14ac:dyDescent="0.25">
      <c r="A8" t="s">
        <v>69</v>
      </c>
      <c r="C8" s="6"/>
      <c r="D8" s="73"/>
      <c r="E8" s="73"/>
      <c r="AA8" s="71" t="s">
        <v>70</v>
      </c>
      <c r="AC8" s="71" t="s">
        <v>71</v>
      </c>
    </row>
    <row r="9" spans="1:29" x14ac:dyDescent="0.25">
      <c r="C9" s="6"/>
      <c r="D9" s="6"/>
      <c r="E9" s="6"/>
      <c r="AA9" s="71" t="s">
        <v>72</v>
      </c>
      <c r="AC9" s="71" t="s">
        <v>73</v>
      </c>
    </row>
    <row r="10" spans="1:29" x14ac:dyDescent="0.25">
      <c r="C10" s="6"/>
      <c r="D10" s="6"/>
      <c r="E10" s="6"/>
      <c r="AC10" s="71" t="s">
        <v>74</v>
      </c>
    </row>
    <row r="11" spans="1:29" x14ac:dyDescent="0.25">
      <c r="C11" s="6"/>
      <c r="D11" s="6"/>
      <c r="E11" s="6"/>
      <c r="AC11" s="71" t="s">
        <v>75</v>
      </c>
    </row>
    <row r="12" spans="1:29" ht="15.75" thickBot="1" x14ac:dyDescent="0.3">
      <c r="A12" s="27" t="s">
        <v>76</v>
      </c>
      <c r="B12" s="27" t="s">
        <v>77</v>
      </c>
      <c r="C12" s="72" t="s">
        <v>78</v>
      </c>
      <c r="D12" s="72" t="s">
        <v>79</v>
      </c>
      <c r="E12" s="72" t="s">
        <v>80</v>
      </c>
      <c r="AC12" s="71" t="s">
        <v>81</v>
      </c>
    </row>
    <row r="13" spans="1:29" ht="15.75" thickBot="1" x14ac:dyDescent="0.3">
      <c r="A13" t="s">
        <v>82</v>
      </c>
      <c r="B13" s="74" t="s">
        <v>61</v>
      </c>
      <c r="C13" s="6"/>
      <c r="D13" s="73"/>
      <c r="E13" s="73"/>
      <c r="AC13" s="71" t="s">
        <v>83</v>
      </c>
    </row>
    <row r="14" spans="1:29" x14ac:dyDescent="0.25">
      <c r="C14" s="6"/>
      <c r="D14" s="6"/>
      <c r="E14" s="6"/>
      <c r="AC14" s="71" t="s">
        <v>84</v>
      </c>
    </row>
    <row r="15" spans="1:29" x14ac:dyDescent="0.25">
      <c r="C15" s="6"/>
      <c r="D15" s="6"/>
      <c r="E15" s="6"/>
      <c r="AC15" s="71" t="s">
        <v>85</v>
      </c>
    </row>
    <row r="16" spans="1:29" x14ac:dyDescent="0.25">
      <c r="C16" s="6"/>
      <c r="D16" s="6"/>
      <c r="E16" s="6"/>
      <c r="AC16" s="71"/>
    </row>
    <row r="17" spans="1:29" ht="30.75" thickBot="1" x14ac:dyDescent="0.3">
      <c r="A17" s="27" t="s">
        <v>86</v>
      </c>
      <c r="B17" s="75" t="s">
        <v>87</v>
      </c>
      <c r="C17" s="72" t="s">
        <v>88</v>
      </c>
      <c r="D17" s="72" t="s">
        <v>89</v>
      </c>
      <c r="E17" s="72" t="s">
        <v>90</v>
      </c>
      <c r="AC17" s="71"/>
    </row>
    <row r="18" spans="1:29" ht="15.75" thickBot="1" x14ac:dyDescent="0.3">
      <c r="A18" t="s">
        <v>82</v>
      </c>
      <c r="B18" s="74" t="s">
        <v>61</v>
      </c>
      <c r="C18" s="6"/>
      <c r="D18" s="6"/>
      <c r="E18" s="6"/>
      <c r="AC18" s="71"/>
    </row>
    <row r="19" spans="1:29" ht="15.75" thickBot="1" x14ac:dyDescent="0.3">
      <c r="A19" t="s">
        <v>91</v>
      </c>
      <c r="B19" s="76" t="s">
        <v>73</v>
      </c>
      <c r="C19" s="6"/>
      <c r="D19" s="6"/>
      <c r="E19" s="6"/>
      <c r="AC19" s="71"/>
    </row>
    <row r="20" spans="1:29" x14ac:dyDescent="0.25">
      <c r="C20" s="6"/>
      <c r="D20" s="6"/>
      <c r="E20" s="6"/>
      <c r="AC20" s="71"/>
    </row>
    <row r="21" spans="1:29" x14ac:dyDescent="0.25">
      <c r="C21" s="6"/>
      <c r="D21" s="6"/>
      <c r="E21" s="6"/>
      <c r="AC21" s="71"/>
    </row>
    <row r="22" spans="1:29" x14ac:dyDescent="0.25">
      <c r="AC22" s="71"/>
    </row>
    <row r="23" spans="1:29" x14ac:dyDescent="0.25">
      <c r="AC23" s="71"/>
    </row>
    <row r="24" spans="1:29" x14ac:dyDescent="0.25">
      <c r="AC24" s="71"/>
    </row>
    <row r="25" spans="1:29" x14ac:dyDescent="0.25">
      <c r="A25" s="69" t="s">
        <v>92</v>
      </c>
      <c r="B25" s="69" t="s">
        <v>93</v>
      </c>
      <c r="C25" s="69" t="s">
        <v>94</v>
      </c>
      <c r="D25" s="69" t="s">
        <v>95</v>
      </c>
      <c r="E25" s="69" t="s">
        <v>96</v>
      </c>
      <c r="F25" s="69" t="s">
        <v>97</v>
      </c>
      <c r="G25" s="69" t="s">
        <v>98</v>
      </c>
      <c r="H25" s="69" t="s">
        <v>99</v>
      </c>
      <c r="I25" s="69" t="s">
        <v>100</v>
      </c>
      <c r="J25" s="69" t="s">
        <v>101</v>
      </c>
      <c r="K25" s="69" t="s">
        <v>102</v>
      </c>
      <c r="L25" s="69" t="s">
        <v>103</v>
      </c>
      <c r="M25" s="69" t="s">
        <v>104</v>
      </c>
      <c r="N25" s="69" t="s">
        <v>105</v>
      </c>
      <c r="O25" s="69" t="s">
        <v>106</v>
      </c>
      <c r="P25" s="69" t="s">
        <v>107</v>
      </c>
      <c r="Q25" s="69" t="s">
        <v>18</v>
      </c>
      <c r="R25" s="69" t="s">
        <v>108</v>
      </c>
      <c r="S25" s="77" t="s">
        <v>109</v>
      </c>
    </row>
    <row r="26" spans="1:29" x14ac:dyDescent="0.25">
      <c r="A26" s="78">
        <v>56</v>
      </c>
      <c r="B26" s="79">
        <v>38810</v>
      </c>
      <c r="C26" s="80" t="s">
        <v>53</v>
      </c>
      <c r="D26" s="80" t="s">
        <v>71</v>
      </c>
      <c r="E26" s="80" t="s">
        <v>110</v>
      </c>
      <c r="F26" s="81">
        <v>127.5</v>
      </c>
      <c r="G26" s="78">
        <v>2</v>
      </c>
      <c r="H26" s="78">
        <v>48</v>
      </c>
      <c r="I26" s="78">
        <v>6</v>
      </c>
      <c r="J26" s="78">
        <v>2006</v>
      </c>
      <c r="K26" s="78">
        <v>4</v>
      </c>
      <c r="L26" s="78">
        <v>2</v>
      </c>
      <c r="M26" s="78">
        <v>1</v>
      </c>
      <c r="N26" s="80" t="s">
        <v>111</v>
      </c>
      <c r="O26" s="80" t="s">
        <v>112</v>
      </c>
      <c r="P26" s="80" t="s">
        <v>110</v>
      </c>
      <c r="Q26" s="80" t="s">
        <v>71</v>
      </c>
      <c r="R26" s="80" t="s">
        <v>113</v>
      </c>
      <c r="S26" s="82" t="s">
        <v>114</v>
      </c>
    </row>
    <row r="27" spans="1:29" x14ac:dyDescent="0.25">
      <c r="A27" s="83">
        <v>79</v>
      </c>
      <c r="B27" s="84">
        <v>38891</v>
      </c>
      <c r="C27" s="71" t="s">
        <v>53</v>
      </c>
      <c r="D27" s="71" t="s">
        <v>71</v>
      </c>
      <c r="E27" s="71" t="s">
        <v>115</v>
      </c>
      <c r="F27" s="85">
        <v>900</v>
      </c>
      <c r="G27" s="83">
        <v>2</v>
      </c>
      <c r="H27" s="83">
        <v>7</v>
      </c>
      <c r="I27" s="83">
        <v>6</v>
      </c>
      <c r="J27" s="83">
        <v>2006</v>
      </c>
      <c r="K27" s="83">
        <v>6</v>
      </c>
      <c r="L27" s="83">
        <v>2</v>
      </c>
      <c r="M27" s="83">
        <v>0</v>
      </c>
      <c r="N27" s="71" t="s">
        <v>116</v>
      </c>
      <c r="O27" s="71" t="s">
        <v>117</v>
      </c>
      <c r="P27" s="71" t="s">
        <v>115</v>
      </c>
      <c r="Q27" s="71" t="s">
        <v>71</v>
      </c>
      <c r="R27" s="71" t="s">
        <v>113</v>
      </c>
      <c r="S27" s="86" t="s">
        <v>114</v>
      </c>
    </row>
    <row r="28" spans="1:29" x14ac:dyDescent="0.25">
      <c r="A28" s="87">
        <v>79</v>
      </c>
      <c r="B28" s="88">
        <v>38891</v>
      </c>
      <c r="C28" s="89" t="s">
        <v>53</v>
      </c>
      <c r="D28" s="89" t="s">
        <v>71</v>
      </c>
      <c r="E28" s="89" t="s">
        <v>118</v>
      </c>
      <c r="F28" s="90">
        <v>1590</v>
      </c>
      <c r="G28" s="87">
        <v>2</v>
      </c>
      <c r="H28" s="87">
        <v>51</v>
      </c>
      <c r="I28" s="87">
        <v>6</v>
      </c>
      <c r="J28" s="87">
        <v>2006</v>
      </c>
      <c r="K28" s="87">
        <v>6</v>
      </c>
      <c r="L28" s="87">
        <v>2</v>
      </c>
      <c r="M28" s="87">
        <v>0</v>
      </c>
      <c r="N28" s="89" t="s">
        <v>116</v>
      </c>
      <c r="O28" s="89" t="s">
        <v>117</v>
      </c>
      <c r="P28" s="89" t="s">
        <v>118</v>
      </c>
      <c r="Q28" s="89" t="s">
        <v>71</v>
      </c>
      <c r="R28" s="89" t="s">
        <v>113</v>
      </c>
      <c r="S28" s="91" t="s">
        <v>114</v>
      </c>
    </row>
    <row r="29" spans="1:29" x14ac:dyDescent="0.25">
      <c r="A29" s="83">
        <v>38</v>
      </c>
      <c r="B29" s="84">
        <v>38786</v>
      </c>
      <c r="C29" s="71" t="s">
        <v>55</v>
      </c>
      <c r="D29" s="71" t="s">
        <v>58</v>
      </c>
      <c r="E29" s="71" t="s">
        <v>119</v>
      </c>
      <c r="F29" s="85">
        <v>13800</v>
      </c>
      <c r="G29" s="83">
        <v>9</v>
      </c>
      <c r="H29" s="83">
        <v>43</v>
      </c>
      <c r="I29" s="83">
        <v>28</v>
      </c>
      <c r="J29" s="83">
        <v>2006</v>
      </c>
      <c r="K29" s="83">
        <v>3</v>
      </c>
      <c r="L29" s="83">
        <v>1</v>
      </c>
      <c r="M29" s="83">
        <v>0</v>
      </c>
      <c r="N29" s="71" t="s">
        <v>120</v>
      </c>
      <c r="O29" s="71" t="s">
        <v>121</v>
      </c>
      <c r="P29" s="71" t="s">
        <v>119</v>
      </c>
      <c r="Q29" s="71" t="s">
        <v>58</v>
      </c>
      <c r="R29" s="71" t="s">
        <v>122</v>
      </c>
      <c r="S29" s="86" t="s">
        <v>114</v>
      </c>
    </row>
    <row r="30" spans="1:29" x14ac:dyDescent="0.25">
      <c r="A30" s="87">
        <v>51</v>
      </c>
      <c r="B30" s="88">
        <v>38812</v>
      </c>
      <c r="C30" s="89" t="s">
        <v>55</v>
      </c>
      <c r="D30" s="89" t="s">
        <v>85</v>
      </c>
      <c r="E30" s="89" t="s">
        <v>123</v>
      </c>
      <c r="F30" s="90">
        <v>533.75</v>
      </c>
      <c r="G30" s="87">
        <v>9</v>
      </c>
      <c r="H30" s="87">
        <v>5</v>
      </c>
      <c r="I30" s="87">
        <v>26</v>
      </c>
      <c r="J30" s="87">
        <v>2006</v>
      </c>
      <c r="K30" s="87">
        <v>4</v>
      </c>
      <c r="L30" s="87">
        <v>2</v>
      </c>
      <c r="M30" s="87">
        <v>1</v>
      </c>
      <c r="N30" s="89" t="s">
        <v>111</v>
      </c>
      <c r="O30" s="89" t="s">
        <v>124</v>
      </c>
      <c r="P30" s="89" t="s">
        <v>123</v>
      </c>
      <c r="Q30" s="89" t="s">
        <v>85</v>
      </c>
      <c r="R30" s="89" t="s">
        <v>125</v>
      </c>
      <c r="S30" s="91" t="s">
        <v>114</v>
      </c>
    </row>
    <row r="31" spans="1:29" x14ac:dyDescent="0.25">
      <c r="A31" s="83">
        <v>51</v>
      </c>
      <c r="B31" s="84">
        <v>38812</v>
      </c>
      <c r="C31" s="71" t="s">
        <v>55</v>
      </c>
      <c r="D31" s="71" t="s">
        <v>85</v>
      </c>
      <c r="E31" s="71" t="s">
        <v>126</v>
      </c>
      <c r="F31" s="85">
        <v>289.5</v>
      </c>
      <c r="G31" s="83">
        <v>9</v>
      </c>
      <c r="H31" s="83">
        <v>41</v>
      </c>
      <c r="I31" s="83">
        <v>26</v>
      </c>
      <c r="J31" s="83">
        <v>2006</v>
      </c>
      <c r="K31" s="83">
        <v>4</v>
      </c>
      <c r="L31" s="83">
        <v>2</v>
      </c>
      <c r="M31" s="83">
        <v>1</v>
      </c>
      <c r="N31" s="71" t="s">
        <v>111</v>
      </c>
      <c r="O31" s="71" t="s">
        <v>127</v>
      </c>
      <c r="P31" s="71" t="s">
        <v>126</v>
      </c>
      <c r="Q31" s="71" t="s">
        <v>85</v>
      </c>
      <c r="R31" s="71" t="s">
        <v>125</v>
      </c>
      <c r="S31" s="86" t="s">
        <v>114</v>
      </c>
    </row>
    <row r="32" spans="1:29" x14ac:dyDescent="0.25">
      <c r="A32" s="87">
        <v>51</v>
      </c>
      <c r="B32" s="88">
        <v>38812</v>
      </c>
      <c r="C32" s="89" t="s">
        <v>55</v>
      </c>
      <c r="D32" s="89" t="s">
        <v>85</v>
      </c>
      <c r="E32" s="89" t="s">
        <v>128</v>
      </c>
      <c r="F32" s="90">
        <v>552</v>
      </c>
      <c r="G32" s="87">
        <v>9</v>
      </c>
      <c r="H32" s="87">
        <v>40</v>
      </c>
      <c r="I32" s="87">
        <v>26</v>
      </c>
      <c r="J32" s="87">
        <v>2006</v>
      </c>
      <c r="K32" s="87">
        <v>4</v>
      </c>
      <c r="L32" s="87">
        <v>2</v>
      </c>
      <c r="M32" s="87">
        <v>1</v>
      </c>
      <c r="N32" s="89" t="s">
        <v>111</v>
      </c>
      <c r="O32" s="89" t="s">
        <v>129</v>
      </c>
      <c r="P32" s="89" t="s">
        <v>128</v>
      </c>
      <c r="Q32" s="89" t="s">
        <v>85</v>
      </c>
      <c r="R32" s="89" t="s">
        <v>125</v>
      </c>
      <c r="S32" s="91" t="s">
        <v>114</v>
      </c>
    </row>
    <row r="33" spans="1:19" x14ac:dyDescent="0.25">
      <c r="A33" s="83">
        <v>77</v>
      </c>
      <c r="B33" s="84">
        <v>38873</v>
      </c>
      <c r="C33" s="71" t="s">
        <v>55</v>
      </c>
      <c r="D33" s="71" t="s">
        <v>85</v>
      </c>
      <c r="E33" s="71" t="s">
        <v>130</v>
      </c>
      <c r="F33" s="85">
        <v>2250</v>
      </c>
      <c r="G33" s="83">
        <v>9</v>
      </c>
      <c r="H33" s="83">
        <v>6</v>
      </c>
      <c r="I33" s="83">
        <v>26</v>
      </c>
      <c r="J33" s="83">
        <v>2006</v>
      </c>
      <c r="K33" s="83">
        <v>6</v>
      </c>
      <c r="L33" s="83">
        <v>2</v>
      </c>
      <c r="M33" s="83">
        <v>0</v>
      </c>
      <c r="N33" s="71" t="s">
        <v>116</v>
      </c>
      <c r="O33" s="71" t="s">
        <v>131</v>
      </c>
      <c r="P33" s="71" t="s">
        <v>130</v>
      </c>
      <c r="Q33" s="71" t="s">
        <v>85</v>
      </c>
      <c r="R33" s="71" t="s">
        <v>125</v>
      </c>
      <c r="S33" s="86" t="s">
        <v>114</v>
      </c>
    </row>
    <row r="34" spans="1:19" x14ac:dyDescent="0.25">
      <c r="A34" s="87">
        <v>30</v>
      </c>
      <c r="B34" s="88">
        <v>38732</v>
      </c>
      <c r="C34" s="89" t="s">
        <v>55</v>
      </c>
      <c r="D34" s="89" t="s">
        <v>56</v>
      </c>
      <c r="E34" s="89" t="s">
        <v>132</v>
      </c>
      <c r="F34" s="90">
        <v>1400</v>
      </c>
      <c r="G34" s="87">
        <v>9</v>
      </c>
      <c r="H34" s="87">
        <v>34</v>
      </c>
      <c r="I34" s="87">
        <v>27</v>
      </c>
      <c r="J34" s="87">
        <v>2006</v>
      </c>
      <c r="K34" s="87">
        <v>1</v>
      </c>
      <c r="L34" s="87">
        <v>1</v>
      </c>
      <c r="M34" s="87">
        <v>1</v>
      </c>
      <c r="N34" s="89" t="s">
        <v>133</v>
      </c>
      <c r="O34" s="89" t="s">
        <v>121</v>
      </c>
      <c r="P34" s="89" t="s">
        <v>132</v>
      </c>
      <c r="Q34" s="89" t="s">
        <v>56</v>
      </c>
      <c r="R34" s="89" t="s">
        <v>134</v>
      </c>
      <c r="S34" s="91" t="s">
        <v>114</v>
      </c>
    </row>
    <row r="35" spans="1:19" x14ac:dyDescent="0.25">
      <c r="A35" s="83">
        <v>76</v>
      </c>
      <c r="B35" s="84">
        <v>38873</v>
      </c>
      <c r="C35" s="71" t="s">
        <v>55</v>
      </c>
      <c r="D35" s="71" t="s">
        <v>84</v>
      </c>
      <c r="E35" s="71" t="s">
        <v>135</v>
      </c>
      <c r="F35" s="85">
        <v>660</v>
      </c>
      <c r="G35" s="83">
        <v>9</v>
      </c>
      <c r="H35" s="83">
        <v>4</v>
      </c>
      <c r="I35" s="83">
        <v>25</v>
      </c>
      <c r="J35" s="83">
        <v>2006</v>
      </c>
      <c r="K35" s="83">
        <v>6</v>
      </c>
      <c r="L35" s="83">
        <v>2</v>
      </c>
      <c r="M35" s="83">
        <v>0</v>
      </c>
      <c r="N35" s="71" t="s">
        <v>116</v>
      </c>
      <c r="O35" s="71" t="s">
        <v>136</v>
      </c>
      <c r="P35" s="71" t="s">
        <v>135</v>
      </c>
      <c r="Q35" s="71" t="s">
        <v>84</v>
      </c>
      <c r="R35" s="71" t="s">
        <v>137</v>
      </c>
      <c r="S35" s="86" t="s">
        <v>114</v>
      </c>
    </row>
    <row r="36" spans="1:19" x14ac:dyDescent="0.25">
      <c r="A36" s="87">
        <v>50</v>
      </c>
      <c r="B36" s="88">
        <v>38812</v>
      </c>
      <c r="C36" s="89" t="s">
        <v>55</v>
      </c>
      <c r="D36" s="89" t="s">
        <v>84</v>
      </c>
      <c r="E36" s="89" t="s">
        <v>138</v>
      </c>
      <c r="F36" s="90">
        <v>200</v>
      </c>
      <c r="G36" s="87">
        <v>9</v>
      </c>
      <c r="H36" s="87">
        <v>21</v>
      </c>
      <c r="I36" s="87">
        <v>25</v>
      </c>
      <c r="J36" s="87">
        <v>2006</v>
      </c>
      <c r="K36" s="87">
        <v>4</v>
      </c>
      <c r="L36" s="87">
        <v>2</v>
      </c>
      <c r="M36" s="87">
        <v>1</v>
      </c>
      <c r="N36" s="89" t="s">
        <v>111</v>
      </c>
      <c r="O36" s="89" t="s">
        <v>139</v>
      </c>
      <c r="P36" s="89" t="s">
        <v>138</v>
      </c>
      <c r="Q36" s="89" t="s">
        <v>84</v>
      </c>
      <c r="R36" s="89" t="s">
        <v>137</v>
      </c>
      <c r="S36" s="91" t="s">
        <v>114</v>
      </c>
    </row>
    <row r="37" spans="1:19" x14ac:dyDescent="0.25">
      <c r="A37" s="83">
        <v>34</v>
      </c>
      <c r="B37" s="84">
        <v>38754</v>
      </c>
      <c r="C37" s="71" t="s">
        <v>55</v>
      </c>
      <c r="D37" s="71" t="s">
        <v>68</v>
      </c>
      <c r="E37" s="71" t="s">
        <v>140</v>
      </c>
      <c r="F37" s="85">
        <v>184</v>
      </c>
      <c r="G37" s="83">
        <v>9</v>
      </c>
      <c r="H37" s="83">
        <v>19</v>
      </c>
      <c r="I37" s="83">
        <v>4</v>
      </c>
      <c r="J37" s="83">
        <v>2006</v>
      </c>
      <c r="K37" s="83">
        <v>2</v>
      </c>
      <c r="L37" s="83">
        <v>1</v>
      </c>
      <c r="M37" s="83">
        <v>2</v>
      </c>
      <c r="N37" s="71" t="s">
        <v>141</v>
      </c>
      <c r="O37" s="71" t="s">
        <v>139</v>
      </c>
      <c r="P37" s="71" t="s">
        <v>140</v>
      </c>
      <c r="Q37" s="71" t="s">
        <v>68</v>
      </c>
      <c r="R37" s="71" t="s">
        <v>142</v>
      </c>
      <c r="S37" s="86" t="s">
        <v>114</v>
      </c>
    </row>
    <row r="38" spans="1:19" x14ac:dyDescent="0.25">
      <c r="A38" s="87">
        <v>30</v>
      </c>
      <c r="B38" s="88">
        <v>38732</v>
      </c>
      <c r="C38" s="89" t="s">
        <v>55</v>
      </c>
      <c r="D38" s="89" t="s">
        <v>56</v>
      </c>
      <c r="E38" s="89" t="s">
        <v>143</v>
      </c>
      <c r="F38" s="90">
        <v>105</v>
      </c>
      <c r="G38" s="87">
        <v>9</v>
      </c>
      <c r="H38" s="87">
        <v>80</v>
      </c>
      <c r="I38" s="87">
        <v>27</v>
      </c>
      <c r="J38" s="87">
        <v>2006</v>
      </c>
      <c r="K38" s="87">
        <v>1</v>
      </c>
      <c r="L38" s="87">
        <v>1</v>
      </c>
      <c r="M38" s="87">
        <v>1</v>
      </c>
      <c r="N38" s="89" t="s">
        <v>133</v>
      </c>
      <c r="O38" s="89" t="s">
        <v>117</v>
      </c>
      <c r="P38" s="89" t="s">
        <v>143</v>
      </c>
      <c r="Q38" s="89" t="s">
        <v>56</v>
      </c>
      <c r="R38" s="89" t="s">
        <v>134</v>
      </c>
      <c r="S38" s="91" t="s">
        <v>114</v>
      </c>
    </row>
    <row r="39" spans="1:19" x14ac:dyDescent="0.25">
      <c r="A39" s="83">
        <v>35</v>
      </c>
      <c r="B39" s="84">
        <v>38758</v>
      </c>
      <c r="C39" s="71" t="s">
        <v>57</v>
      </c>
      <c r="D39" s="71" t="s">
        <v>62</v>
      </c>
      <c r="E39" s="71" t="s">
        <v>110</v>
      </c>
      <c r="F39" s="85">
        <v>127.5</v>
      </c>
      <c r="G39" s="83">
        <v>3</v>
      </c>
      <c r="H39" s="83">
        <v>48</v>
      </c>
      <c r="I39" s="83">
        <v>29</v>
      </c>
      <c r="J39" s="83">
        <v>2006</v>
      </c>
      <c r="K39" s="83">
        <v>2</v>
      </c>
      <c r="L39" s="83">
        <v>1</v>
      </c>
      <c r="M39" s="83">
        <v>2</v>
      </c>
      <c r="N39" s="71" t="s">
        <v>141</v>
      </c>
      <c r="O39" s="71" t="s">
        <v>112</v>
      </c>
      <c r="P39" s="71" t="s">
        <v>110</v>
      </c>
      <c r="Q39" s="71" t="s">
        <v>62</v>
      </c>
      <c r="R39" s="71" t="s">
        <v>144</v>
      </c>
      <c r="S39" s="86" t="s">
        <v>114</v>
      </c>
    </row>
    <row r="40" spans="1:19" x14ac:dyDescent="0.25">
      <c r="A40" s="87">
        <v>39</v>
      </c>
      <c r="B40" s="88">
        <v>38798</v>
      </c>
      <c r="C40" s="89" t="s">
        <v>57</v>
      </c>
      <c r="D40" s="89" t="s">
        <v>73</v>
      </c>
      <c r="E40" s="89" t="s">
        <v>110</v>
      </c>
      <c r="F40" s="90">
        <v>1275</v>
      </c>
      <c r="G40" s="87">
        <v>3</v>
      </c>
      <c r="H40" s="87">
        <v>48</v>
      </c>
      <c r="I40" s="87">
        <v>8</v>
      </c>
      <c r="J40" s="87">
        <v>2006</v>
      </c>
      <c r="K40" s="87">
        <v>3</v>
      </c>
      <c r="L40" s="87">
        <v>1</v>
      </c>
      <c r="M40" s="87">
        <v>0</v>
      </c>
      <c r="N40" s="89" t="s">
        <v>120</v>
      </c>
      <c r="O40" s="89" t="s">
        <v>112</v>
      </c>
      <c r="P40" s="89" t="s">
        <v>110</v>
      </c>
      <c r="Q40" s="89" t="s">
        <v>73</v>
      </c>
      <c r="R40" s="89" t="s">
        <v>145</v>
      </c>
      <c r="S40" s="91" t="s">
        <v>114</v>
      </c>
    </row>
    <row r="41" spans="1:19" x14ac:dyDescent="0.25">
      <c r="A41" s="83">
        <v>31</v>
      </c>
      <c r="B41" s="84">
        <v>38737</v>
      </c>
      <c r="C41" s="71" t="s">
        <v>57</v>
      </c>
      <c r="D41" s="71" t="s">
        <v>68</v>
      </c>
      <c r="E41" s="71" t="s">
        <v>143</v>
      </c>
      <c r="F41" s="85">
        <v>35</v>
      </c>
      <c r="G41" s="83">
        <v>3</v>
      </c>
      <c r="H41" s="83">
        <v>80</v>
      </c>
      <c r="I41" s="83">
        <v>4</v>
      </c>
      <c r="J41" s="83">
        <v>2006</v>
      </c>
      <c r="K41" s="83">
        <v>1</v>
      </c>
      <c r="L41" s="83">
        <v>1</v>
      </c>
      <c r="M41" s="83">
        <v>1</v>
      </c>
      <c r="N41" s="71" t="s">
        <v>133</v>
      </c>
      <c r="O41" s="71" t="s">
        <v>117</v>
      </c>
      <c r="P41" s="71" t="s">
        <v>143</v>
      </c>
      <c r="Q41" s="71" t="s">
        <v>68</v>
      </c>
      <c r="R41" s="71" t="s">
        <v>142</v>
      </c>
      <c r="S41" s="86" t="s">
        <v>114</v>
      </c>
    </row>
    <row r="42" spans="1:19" x14ac:dyDescent="0.25">
      <c r="A42" s="87">
        <v>31</v>
      </c>
      <c r="B42" s="88">
        <v>38737</v>
      </c>
      <c r="C42" s="89" t="s">
        <v>57</v>
      </c>
      <c r="D42" s="89" t="s">
        <v>68</v>
      </c>
      <c r="E42" s="89" t="s">
        <v>118</v>
      </c>
      <c r="F42" s="90">
        <v>530</v>
      </c>
      <c r="G42" s="87">
        <v>3</v>
      </c>
      <c r="H42" s="87">
        <v>51</v>
      </c>
      <c r="I42" s="87">
        <v>4</v>
      </c>
      <c r="J42" s="87">
        <v>2006</v>
      </c>
      <c r="K42" s="87">
        <v>1</v>
      </c>
      <c r="L42" s="87">
        <v>1</v>
      </c>
      <c r="M42" s="87">
        <v>1</v>
      </c>
      <c r="N42" s="89" t="s">
        <v>133</v>
      </c>
      <c r="O42" s="89" t="s">
        <v>117</v>
      </c>
      <c r="P42" s="89" t="s">
        <v>118</v>
      </c>
      <c r="Q42" s="89" t="s">
        <v>68</v>
      </c>
      <c r="R42" s="89" t="s">
        <v>142</v>
      </c>
      <c r="S42" s="91" t="s">
        <v>114</v>
      </c>
    </row>
    <row r="43" spans="1:19" x14ac:dyDescent="0.25">
      <c r="A43" s="83">
        <v>31</v>
      </c>
      <c r="B43" s="84">
        <v>38737</v>
      </c>
      <c r="C43" s="71" t="s">
        <v>57</v>
      </c>
      <c r="D43" s="71" t="s">
        <v>68</v>
      </c>
      <c r="E43" s="71" t="s">
        <v>115</v>
      </c>
      <c r="F43" s="85">
        <v>300</v>
      </c>
      <c r="G43" s="83">
        <v>3</v>
      </c>
      <c r="H43" s="83">
        <v>7</v>
      </c>
      <c r="I43" s="83">
        <v>4</v>
      </c>
      <c r="J43" s="83">
        <v>2006</v>
      </c>
      <c r="K43" s="83">
        <v>1</v>
      </c>
      <c r="L43" s="83">
        <v>1</v>
      </c>
      <c r="M43" s="83">
        <v>1</v>
      </c>
      <c r="N43" s="71" t="s">
        <v>133</v>
      </c>
      <c r="O43" s="71" t="s">
        <v>117</v>
      </c>
      <c r="P43" s="71" t="s">
        <v>115</v>
      </c>
      <c r="Q43" s="71" t="s">
        <v>68</v>
      </c>
      <c r="R43" s="71" t="s">
        <v>142</v>
      </c>
      <c r="S43" s="86" t="s">
        <v>114</v>
      </c>
    </row>
    <row r="44" spans="1:19" x14ac:dyDescent="0.25">
      <c r="A44" s="87">
        <v>58</v>
      </c>
      <c r="B44" s="88">
        <v>38829</v>
      </c>
      <c r="C44" s="89" t="s">
        <v>57</v>
      </c>
      <c r="D44" s="89" t="s">
        <v>68</v>
      </c>
      <c r="E44" s="89" t="s">
        <v>146</v>
      </c>
      <c r="F44" s="90">
        <v>3240</v>
      </c>
      <c r="G44" s="87">
        <v>3</v>
      </c>
      <c r="H44" s="87">
        <v>20</v>
      </c>
      <c r="I44" s="87">
        <v>4</v>
      </c>
      <c r="J44" s="87">
        <v>2006</v>
      </c>
      <c r="K44" s="87">
        <v>4</v>
      </c>
      <c r="L44" s="87">
        <v>2</v>
      </c>
      <c r="M44" s="87">
        <v>1</v>
      </c>
      <c r="N44" s="89" t="s">
        <v>111</v>
      </c>
      <c r="O44" s="89" t="s">
        <v>131</v>
      </c>
      <c r="P44" s="89" t="s">
        <v>146</v>
      </c>
      <c r="Q44" s="89" t="s">
        <v>68</v>
      </c>
      <c r="R44" s="89" t="s">
        <v>142</v>
      </c>
      <c r="S44" s="91" t="s">
        <v>114</v>
      </c>
    </row>
    <row r="45" spans="1:19" x14ac:dyDescent="0.25">
      <c r="A45" s="83">
        <v>58</v>
      </c>
      <c r="B45" s="84">
        <v>38829</v>
      </c>
      <c r="C45" s="71" t="s">
        <v>57</v>
      </c>
      <c r="D45" s="71" t="s">
        <v>68</v>
      </c>
      <c r="E45" s="71" t="s">
        <v>147</v>
      </c>
      <c r="F45" s="85">
        <v>280</v>
      </c>
      <c r="G45" s="83">
        <v>3</v>
      </c>
      <c r="H45" s="83">
        <v>52</v>
      </c>
      <c r="I45" s="83">
        <v>4</v>
      </c>
      <c r="J45" s="83">
        <v>2006</v>
      </c>
      <c r="K45" s="83">
        <v>4</v>
      </c>
      <c r="L45" s="83">
        <v>2</v>
      </c>
      <c r="M45" s="83">
        <v>1</v>
      </c>
      <c r="N45" s="71" t="s">
        <v>111</v>
      </c>
      <c r="O45" s="71" t="s">
        <v>148</v>
      </c>
      <c r="P45" s="71" t="s">
        <v>147</v>
      </c>
      <c r="Q45" s="71" t="s">
        <v>68</v>
      </c>
      <c r="R45" s="71" t="s">
        <v>142</v>
      </c>
      <c r="S45" s="86" t="s">
        <v>114</v>
      </c>
    </row>
    <row r="46" spans="1:19" x14ac:dyDescent="0.25">
      <c r="A46" s="87">
        <v>37</v>
      </c>
      <c r="B46" s="88">
        <v>38782</v>
      </c>
      <c r="C46" s="89" t="s">
        <v>59</v>
      </c>
      <c r="D46" s="89" t="s">
        <v>71</v>
      </c>
      <c r="E46" s="89" t="s">
        <v>149</v>
      </c>
      <c r="F46" s="90">
        <v>680</v>
      </c>
      <c r="G46" s="87">
        <v>8</v>
      </c>
      <c r="H46" s="87">
        <v>8</v>
      </c>
      <c r="I46" s="87">
        <v>6</v>
      </c>
      <c r="J46" s="87">
        <v>2006</v>
      </c>
      <c r="K46" s="87">
        <v>3</v>
      </c>
      <c r="L46" s="87">
        <v>1</v>
      </c>
      <c r="M46" s="87">
        <v>0</v>
      </c>
      <c r="N46" s="89" t="s">
        <v>120</v>
      </c>
      <c r="O46" s="89" t="s">
        <v>150</v>
      </c>
      <c r="P46" s="89" t="s">
        <v>149</v>
      </c>
      <c r="Q46" s="89" t="s">
        <v>71</v>
      </c>
      <c r="R46" s="89" t="s">
        <v>113</v>
      </c>
      <c r="S46" s="91" t="s">
        <v>114</v>
      </c>
    </row>
    <row r="47" spans="1:19" x14ac:dyDescent="0.25">
      <c r="A47" s="83">
        <v>36</v>
      </c>
      <c r="B47" s="84">
        <v>38771</v>
      </c>
      <c r="C47" s="71" t="s">
        <v>61</v>
      </c>
      <c r="D47" s="71" t="s">
        <v>60</v>
      </c>
      <c r="E47" s="71" t="s">
        <v>126</v>
      </c>
      <c r="F47" s="85">
        <v>1930</v>
      </c>
      <c r="G47" s="83">
        <v>4</v>
      </c>
      <c r="H47" s="83">
        <v>41</v>
      </c>
      <c r="I47" s="83">
        <v>3</v>
      </c>
      <c r="J47" s="83">
        <v>2006</v>
      </c>
      <c r="K47" s="83">
        <v>2</v>
      </c>
      <c r="L47" s="83">
        <v>1</v>
      </c>
      <c r="M47" s="83">
        <v>2</v>
      </c>
      <c r="N47" s="71" t="s">
        <v>141</v>
      </c>
      <c r="O47" s="71" t="s">
        <v>127</v>
      </c>
      <c r="P47" s="71" t="s">
        <v>126</v>
      </c>
      <c r="Q47" s="71" t="s">
        <v>60</v>
      </c>
      <c r="R47" s="71" t="s">
        <v>151</v>
      </c>
      <c r="S47" s="86" t="s">
        <v>114</v>
      </c>
    </row>
    <row r="48" spans="1:19" x14ac:dyDescent="0.25">
      <c r="A48" s="87">
        <v>32</v>
      </c>
      <c r="B48" s="88">
        <v>38739</v>
      </c>
      <c r="C48" s="89" t="s">
        <v>61</v>
      </c>
      <c r="D48" s="89" t="s">
        <v>83</v>
      </c>
      <c r="E48" s="89" t="s">
        <v>119</v>
      </c>
      <c r="F48" s="90">
        <v>920</v>
      </c>
      <c r="G48" s="87">
        <v>4</v>
      </c>
      <c r="H48" s="87">
        <v>43</v>
      </c>
      <c r="I48" s="87">
        <v>12</v>
      </c>
      <c r="J48" s="87">
        <v>2006</v>
      </c>
      <c r="K48" s="87">
        <v>1</v>
      </c>
      <c r="L48" s="87">
        <v>1</v>
      </c>
      <c r="M48" s="87">
        <v>1</v>
      </c>
      <c r="N48" s="89" t="s">
        <v>133</v>
      </c>
      <c r="O48" s="89" t="s">
        <v>121</v>
      </c>
      <c r="P48" s="89" t="s">
        <v>119</v>
      </c>
      <c r="Q48" s="89" t="s">
        <v>83</v>
      </c>
      <c r="R48" s="89" t="s">
        <v>134</v>
      </c>
      <c r="S48" s="91" t="s">
        <v>114</v>
      </c>
    </row>
    <row r="49" spans="1:19" x14ac:dyDescent="0.25">
      <c r="A49" s="83">
        <v>32</v>
      </c>
      <c r="B49" s="84">
        <v>38739</v>
      </c>
      <c r="C49" s="71" t="s">
        <v>61</v>
      </c>
      <c r="D49" s="71" t="s">
        <v>83</v>
      </c>
      <c r="E49" s="71" t="s">
        <v>152</v>
      </c>
      <c r="F49" s="85">
        <v>270</v>
      </c>
      <c r="G49" s="83">
        <v>4</v>
      </c>
      <c r="H49" s="83">
        <v>1</v>
      </c>
      <c r="I49" s="83">
        <v>12</v>
      </c>
      <c r="J49" s="83">
        <v>2006</v>
      </c>
      <c r="K49" s="83">
        <v>1</v>
      </c>
      <c r="L49" s="83">
        <v>1</v>
      </c>
      <c r="M49" s="83">
        <v>1</v>
      </c>
      <c r="N49" s="71" t="s">
        <v>133</v>
      </c>
      <c r="O49" s="71" t="s">
        <v>121</v>
      </c>
      <c r="P49" s="71" t="s">
        <v>152</v>
      </c>
      <c r="Q49" s="71" t="s">
        <v>83</v>
      </c>
      <c r="R49" s="71" t="s">
        <v>134</v>
      </c>
      <c r="S49" s="86" t="s">
        <v>114</v>
      </c>
    </row>
    <row r="50" spans="1:19" x14ac:dyDescent="0.25">
      <c r="A50" s="87">
        <v>40</v>
      </c>
      <c r="B50" s="88">
        <v>38800</v>
      </c>
      <c r="C50" s="89" t="s">
        <v>61</v>
      </c>
      <c r="D50" s="89" t="s">
        <v>75</v>
      </c>
      <c r="E50" s="89" t="s">
        <v>153</v>
      </c>
      <c r="F50" s="90">
        <v>598</v>
      </c>
      <c r="G50" s="87">
        <v>4</v>
      </c>
      <c r="H50" s="87">
        <v>81</v>
      </c>
      <c r="I50" s="87">
        <v>10</v>
      </c>
      <c r="J50" s="87">
        <v>2006</v>
      </c>
      <c r="K50" s="87">
        <v>3</v>
      </c>
      <c r="L50" s="87">
        <v>1</v>
      </c>
      <c r="M50" s="87">
        <v>0</v>
      </c>
      <c r="N50" s="89" t="s">
        <v>120</v>
      </c>
      <c r="O50" s="89" t="s">
        <v>121</v>
      </c>
      <c r="P50" s="89" t="s">
        <v>153</v>
      </c>
      <c r="Q50" s="89" t="s">
        <v>75</v>
      </c>
      <c r="R50" s="89" t="s">
        <v>137</v>
      </c>
      <c r="S50" s="91" t="s">
        <v>114</v>
      </c>
    </row>
    <row r="51" spans="1:19" x14ac:dyDescent="0.25">
      <c r="A51" s="83">
        <v>75</v>
      </c>
      <c r="B51" s="84">
        <v>38873</v>
      </c>
      <c r="C51" s="71" t="s">
        <v>61</v>
      </c>
      <c r="D51" s="71" t="s">
        <v>73</v>
      </c>
      <c r="E51" s="71" t="s">
        <v>110</v>
      </c>
      <c r="F51" s="85">
        <v>510</v>
      </c>
      <c r="G51" s="83">
        <v>4</v>
      </c>
      <c r="H51" s="83">
        <v>48</v>
      </c>
      <c r="I51" s="83">
        <v>8</v>
      </c>
      <c r="J51" s="83">
        <v>2006</v>
      </c>
      <c r="K51" s="83">
        <v>6</v>
      </c>
      <c r="L51" s="83">
        <v>2</v>
      </c>
      <c r="M51" s="83">
        <v>0</v>
      </c>
      <c r="N51" s="71" t="s">
        <v>116</v>
      </c>
      <c r="O51" s="71" t="s">
        <v>112</v>
      </c>
      <c r="P51" s="71" t="s">
        <v>110</v>
      </c>
      <c r="Q51" s="71" t="s">
        <v>73</v>
      </c>
      <c r="R51" s="71" t="s">
        <v>145</v>
      </c>
      <c r="S51" s="86" t="s">
        <v>114</v>
      </c>
    </row>
    <row r="52" spans="1:19" x14ac:dyDescent="0.25">
      <c r="A52" s="87">
        <v>63</v>
      </c>
      <c r="B52" s="88">
        <v>38832</v>
      </c>
      <c r="C52" s="89" t="s">
        <v>61</v>
      </c>
      <c r="D52" s="89" t="s">
        <v>60</v>
      </c>
      <c r="E52" s="89" t="s">
        <v>149</v>
      </c>
      <c r="F52" s="90">
        <v>120</v>
      </c>
      <c r="G52" s="87">
        <v>4</v>
      </c>
      <c r="H52" s="87">
        <v>8</v>
      </c>
      <c r="I52" s="87">
        <v>3</v>
      </c>
      <c r="J52" s="87">
        <v>2006</v>
      </c>
      <c r="K52" s="87">
        <v>4</v>
      </c>
      <c r="L52" s="87">
        <v>2</v>
      </c>
      <c r="M52" s="87">
        <v>1</v>
      </c>
      <c r="N52" s="89" t="s">
        <v>111</v>
      </c>
      <c r="O52" s="89" t="s">
        <v>150</v>
      </c>
      <c r="P52" s="89" t="s">
        <v>149</v>
      </c>
      <c r="Q52" s="89" t="s">
        <v>60</v>
      </c>
      <c r="R52" s="89" t="s">
        <v>151</v>
      </c>
      <c r="S52" s="91" t="s">
        <v>114</v>
      </c>
    </row>
    <row r="53" spans="1:19" x14ac:dyDescent="0.25">
      <c r="A53" s="83">
        <v>63</v>
      </c>
      <c r="B53" s="84">
        <v>38832</v>
      </c>
      <c r="C53" s="71" t="s">
        <v>61</v>
      </c>
      <c r="D53" s="71" t="s">
        <v>60</v>
      </c>
      <c r="E53" s="71" t="s">
        <v>154</v>
      </c>
      <c r="F53" s="85">
        <v>500</v>
      </c>
      <c r="G53" s="83">
        <v>4</v>
      </c>
      <c r="H53" s="83">
        <v>3</v>
      </c>
      <c r="I53" s="83">
        <v>3</v>
      </c>
      <c r="J53" s="83">
        <v>2006</v>
      </c>
      <c r="K53" s="83">
        <v>4</v>
      </c>
      <c r="L53" s="83">
        <v>2</v>
      </c>
      <c r="M53" s="83">
        <v>1</v>
      </c>
      <c r="N53" s="71" t="s">
        <v>111</v>
      </c>
      <c r="O53" s="71" t="s">
        <v>136</v>
      </c>
      <c r="P53" s="71" t="s">
        <v>154</v>
      </c>
      <c r="Q53" s="71" t="s">
        <v>60</v>
      </c>
      <c r="R53" s="71" t="s">
        <v>151</v>
      </c>
      <c r="S53" s="86" t="s">
        <v>114</v>
      </c>
    </row>
    <row r="54" spans="1:19" x14ac:dyDescent="0.25">
      <c r="A54" s="87">
        <v>67</v>
      </c>
      <c r="B54" s="88">
        <v>38861</v>
      </c>
      <c r="C54" s="89" t="s">
        <v>61</v>
      </c>
      <c r="D54" s="89" t="s">
        <v>75</v>
      </c>
      <c r="E54" s="89" t="s">
        <v>155</v>
      </c>
      <c r="F54" s="90">
        <v>200</v>
      </c>
      <c r="G54" s="87">
        <v>4</v>
      </c>
      <c r="H54" s="87">
        <v>74</v>
      </c>
      <c r="I54" s="87">
        <v>10</v>
      </c>
      <c r="J54" s="87">
        <v>2006</v>
      </c>
      <c r="K54" s="87">
        <v>5</v>
      </c>
      <c r="L54" s="87">
        <v>2</v>
      </c>
      <c r="M54" s="87">
        <v>2</v>
      </c>
      <c r="N54" s="89" t="s">
        <v>156</v>
      </c>
      <c r="O54" s="89" t="s">
        <v>117</v>
      </c>
      <c r="P54" s="89" t="s">
        <v>155</v>
      </c>
      <c r="Q54" s="89" t="s">
        <v>75</v>
      </c>
      <c r="R54" s="89" t="s">
        <v>137</v>
      </c>
      <c r="S54" s="91" t="s">
        <v>114</v>
      </c>
    </row>
    <row r="55" spans="1:19" x14ac:dyDescent="0.25">
      <c r="A55" s="83">
        <v>48</v>
      </c>
      <c r="B55" s="84">
        <v>38812</v>
      </c>
      <c r="C55" s="71" t="s">
        <v>61</v>
      </c>
      <c r="D55" s="71" t="s">
        <v>73</v>
      </c>
      <c r="E55" s="71" t="s">
        <v>149</v>
      </c>
      <c r="F55" s="85">
        <v>1000</v>
      </c>
      <c r="G55" s="83">
        <v>4</v>
      </c>
      <c r="H55" s="83">
        <v>8</v>
      </c>
      <c r="I55" s="83">
        <v>8</v>
      </c>
      <c r="J55" s="83">
        <v>2006</v>
      </c>
      <c r="K55" s="83">
        <v>4</v>
      </c>
      <c r="L55" s="83">
        <v>2</v>
      </c>
      <c r="M55" s="83">
        <v>1</v>
      </c>
      <c r="N55" s="71" t="s">
        <v>111</v>
      </c>
      <c r="O55" s="71" t="s">
        <v>150</v>
      </c>
      <c r="P55" s="71" t="s">
        <v>149</v>
      </c>
      <c r="Q55" s="71" t="s">
        <v>73</v>
      </c>
      <c r="R55" s="71" t="s">
        <v>145</v>
      </c>
      <c r="S55" s="86" t="s">
        <v>114</v>
      </c>
    </row>
    <row r="56" spans="1:19" x14ac:dyDescent="0.25">
      <c r="A56" s="87">
        <v>48</v>
      </c>
      <c r="B56" s="88">
        <v>38812</v>
      </c>
      <c r="C56" s="89" t="s">
        <v>61</v>
      </c>
      <c r="D56" s="89" t="s">
        <v>73</v>
      </c>
      <c r="E56" s="89" t="s">
        <v>140</v>
      </c>
      <c r="F56" s="90">
        <v>230</v>
      </c>
      <c r="G56" s="87">
        <v>4</v>
      </c>
      <c r="H56" s="87">
        <v>19</v>
      </c>
      <c r="I56" s="87">
        <v>8</v>
      </c>
      <c r="J56" s="87">
        <v>2006</v>
      </c>
      <c r="K56" s="87">
        <v>4</v>
      </c>
      <c r="L56" s="87">
        <v>2</v>
      </c>
      <c r="M56" s="87">
        <v>1</v>
      </c>
      <c r="N56" s="89" t="s">
        <v>111</v>
      </c>
      <c r="O56" s="89" t="s">
        <v>139</v>
      </c>
      <c r="P56" s="89" t="s">
        <v>140</v>
      </c>
      <c r="Q56" s="89" t="s">
        <v>73</v>
      </c>
      <c r="R56" s="89" t="s">
        <v>145</v>
      </c>
      <c r="S56" s="91" t="s">
        <v>114</v>
      </c>
    </row>
    <row r="57" spans="1:19" x14ac:dyDescent="0.25">
      <c r="A57" s="83">
        <v>60</v>
      </c>
      <c r="B57" s="84">
        <v>38837</v>
      </c>
      <c r="C57" s="71" t="s">
        <v>67</v>
      </c>
      <c r="D57" s="71" t="s">
        <v>73</v>
      </c>
      <c r="E57" s="71" t="s">
        <v>157</v>
      </c>
      <c r="F57" s="85">
        <v>1392</v>
      </c>
      <c r="G57" s="83">
        <v>6</v>
      </c>
      <c r="H57" s="83">
        <v>72</v>
      </c>
      <c r="I57" s="83">
        <v>8</v>
      </c>
      <c r="J57" s="83">
        <v>2006</v>
      </c>
      <c r="K57" s="83">
        <v>4</v>
      </c>
      <c r="L57" s="83">
        <v>2</v>
      </c>
      <c r="M57" s="83">
        <v>1</v>
      </c>
      <c r="N57" s="71" t="s">
        <v>111</v>
      </c>
      <c r="O57" s="71" t="s">
        <v>158</v>
      </c>
      <c r="P57" s="71" t="s">
        <v>157</v>
      </c>
      <c r="Q57" s="71" t="s">
        <v>73</v>
      </c>
      <c r="R57" s="71" t="s">
        <v>145</v>
      </c>
      <c r="S57" s="86" t="s">
        <v>114</v>
      </c>
    </row>
    <row r="58" spans="1:19" x14ac:dyDescent="0.25">
      <c r="A58" s="87">
        <v>33</v>
      </c>
      <c r="B58" s="88">
        <v>38747</v>
      </c>
      <c r="C58" s="89" t="s">
        <v>67</v>
      </c>
      <c r="D58" s="89" t="s">
        <v>73</v>
      </c>
      <c r="E58" s="89" t="s">
        <v>140</v>
      </c>
      <c r="F58" s="90">
        <v>276</v>
      </c>
      <c r="G58" s="87">
        <v>6</v>
      </c>
      <c r="H58" s="87">
        <v>19</v>
      </c>
      <c r="I58" s="87">
        <v>8</v>
      </c>
      <c r="J58" s="87">
        <v>2006</v>
      </c>
      <c r="K58" s="87">
        <v>1</v>
      </c>
      <c r="L58" s="87">
        <v>1</v>
      </c>
      <c r="M58" s="87">
        <v>1</v>
      </c>
      <c r="N58" s="89" t="s">
        <v>133</v>
      </c>
      <c r="O58" s="89" t="s">
        <v>139</v>
      </c>
      <c r="P58" s="89" t="s">
        <v>140</v>
      </c>
      <c r="Q58" s="89" t="s">
        <v>73</v>
      </c>
      <c r="R58" s="89" t="s">
        <v>145</v>
      </c>
      <c r="S58" s="91" t="s">
        <v>114</v>
      </c>
    </row>
    <row r="59" spans="1:19" x14ac:dyDescent="0.25">
      <c r="A59" s="83">
        <v>74</v>
      </c>
      <c r="B59" s="84">
        <v>38876</v>
      </c>
      <c r="C59" s="71" t="s">
        <v>67</v>
      </c>
      <c r="D59" s="71" t="s">
        <v>71</v>
      </c>
      <c r="E59" s="71" t="s">
        <v>110</v>
      </c>
      <c r="F59" s="85">
        <v>510</v>
      </c>
      <c r="G59" s="83">
        <v>6</v>
      </c>
      <c r="H59" s="83">
        <v>48</v>
      </c>
      <c r="I59" s="83">
        <v>6</v>
      </c>
      <c r="J59" s="83">
        <v>2006</v>
      </c>
      <c r="K59" s="83">
        <v>6</v>
      </c>
      <c r="L59" s="83">
        <v>2</v>
      </c>
      <c r="M59" s="83">
        <v>0</v>
      </c>
      <c r="N59" s="71" t="s">
        <v>116</v>
      </c>
      <c r="O59" s="71" t="s">
        <v>112</v>
      </c>
      <c r="P59" s="71" t="s">
        <v>110</v>
      </c>
      <c r="Q59" s="71" t="s">
        <v>71</v>
      </c>
      <c r="R59" s="71" t="s">
        <v>113</v>
      </c>
      <c r="S59" s="86" t="s">
        <v>114</v>
      </c>
    </row>
    <row r="60" spans="1:19" x14ac:dyDescent="0.25">
      <c r="A60" s="87">
        <v>47</v>
      </c>
      <c r="B60" s="88">
        <v>38815</v>
      </c>
      <c r="C60" s="89" t="s">
        <v>67</v>
      </c>
      <c r="D60" s="89" t="s">
        <v>71</v>
      </c>
      <c r="E60" s="89" t="s">
        <v>132</v>
      </c>
      <c r="F60" s="90">
        <v>4200</v>
      </c>
      <c r="G60" s="87">
        <v>6</v>
      </c>
      <c r="H60" s="87">
        <v>34</v>
      </c>
      <c r="I60" s="87">
        <v>6</v>
      </c>
      <c r="J60" s="87">
        <v>2006</v>
      </c>
      <c r="K60" s="87">
        <v>4</v>
      </c>
      <c r="L60" s="87">
        <v>2</v>
      </c>
      <c r="M60" s="87">
        <v>1</v>
      </c>
      <c r="N60" s="89" t="s">
        <v>111</v>
      </c>
      <c r="O60" s="89" t="s">
        <v>121</v>
      </c>
      <c r="P60" s="89" t="s">
        <v>132</v>
      </c>
      <c r="Q60" s="89" t="s">
        <v>71</v>
      </c>
      <c r="R60" s="89" t="s">
        <v>113</v>
      </c>
      <c r="S60" s="91" t="s">
        <v>114</v>
      </c>
    </row>
    <row r="61" spans="1:19" x14ac:dyDescent="0.25">
      <c r="A61" s="83">
        <v>55</v>
      </c>
      <c r="B61" s="84">
        <v>38812</v>
      </c>
      <c r="C61" s="71" t="s">
        <v>70</v>
      </c>
      <c r="D61" s="71" t="s">
        <v>62</v>
      </c>
      <c r="E61" s="71" t="s">
        <v>132</v>
      </c>
      <c r="F61" s="85">
        <v>1218</v>
      </c>
      <c r="G61" s="83">
        <v>1</v>
      </c>
      <c r="H61" s="83">
        <v>34</v>
      </c>
      <c r="I61" s="83">
        <v>29</v>
      </c>
      <c r="J61" s="83">
        <v>2006</v>
      </c>
      <c r="K61" s="83">
        <v>4</v>
      </c>
      <c r="L61" s="83">
        <v>2</v>
      </c>
      <c r="M61" s="83">
        <v>1</v>
      </c>
      <c r="N61" s="71" t="s">
        <v>111</v>
      </c>
      <c r="O61" s="71" t="s">
        <v>121</v>
      </c>
      <c r="P61" s="71" t="s">
        <v>132</v>
      </c>
      <c r="Q61" s="71" t="s">
        <v>62</v>
      </c>
      <c r="R61" s="71" t="s">
        <v>144</v>
      </c>
      <c r="S61" s="86" t="s">
        <v>114</v>
      </c>
    </row>
    <row r="62" spans="1:19" x14ac:dyDescent="0.25">
      <c r="A62" s="87">
        <v>78</v>
      </c>
      <c r="B62" s="88">
        <v>38873</v>
      </c>
      <c r="C62" s="89" t="s">
        <v>70</v>
      </c>
      <c r="D62" s="89" t="s">
        <v>62</v>
      </c>
      <c r="E62" s="89" t="s">
        <v>159</v>
      </c>
      <c r="F62" s="90">
        <v>1560</v>
      </c>
      <c r="G62" s="87">
        <v>1</v>
      </c>
      <c r="H62" s="87">
        <v>17</v>
      </c>
      <c r="I62" s="87">
        <v>29</v>
      </c>
      <c r="J62" s="87">
        <v>2006</v>
      </c>
      <c r="K62" s="87">
        <v>6</v>
      </c>
      <c r="L62" s="87">
        <v>2</v>
      </c>
      <c r="M62" s="87">
        <v>0</v>
      </c>
      <c r="N62" s="89" t="s">
        <v>116</v>
      </c>
      <c r="O62" s="89" t="s">
        <v>160</v>
      </c>
      <c r="P62" s="89" t="s">
        <v>159</v>
      </c>
      <c r="Q62" s="89" t="s">
        <v>62</v>
      </c>
      <c r="R62" s="89" t="s">
        <v>144</v>
      </c>
      <c r="S62" s="91" t="s">
        <v>114</v>
      </c>
    </row>
    <row r="63" spans="1:19" x14ac:dyDescent="0.25">
      <c r="A63" s="83">
        <v>42</v>
      </c>
      <c r="B63" s="84">
        <v>38800</v>
      </c>
      <c r="C63" s="71" t="s">
        <v>70</v>
      </c>
      <c r="D63" s="71" t="s">
        <v>75</v>
      </c>
      <c r="E63" s="71" t="s">
        <v>130</v>
      </c>
      <c r="F63" s="85">
        <v>250</v>
      </c>
      <c r="G63" s="83">
        <v>1</v>
      </c>
      <c r="H63" s="83">
        <v>6</v>
      </c>
      <c r="I63" s="83">
        <v>10</v>
      </c>
      <c r="J63" s="83">
        <v>2006</v>
      </c>
      <c r="K63" s="83">
        <v>3</v>
      </c>
      <c r="L63" s="83">
        <v>1</v>
      </c>
      <c r="M63" s="83">
        <v>0</v>
      </c>
      <c r="N63" s="71" t="s">
        <v>120</v>
      </c>
      <c r="O63" s="71" t="s">
        <v>131</v>
      </c>
      <c r="P63" s="71" t="s">
        <v>130</v>
      </c>
      <c r="Q63" s="71" t="s">
        <v>75</v>
      </c>
      <c r="R63" s="71" t="s">
        <v>137</v>
      </c>
      <c r="S63" s="86" t="s">
        <v>114</v>
      </c>
    </row>
    <row r="64" spans="1:19" x14ac:dyDescent="0.25">
      <c r="A64" s="87">
        <v>42</v>
      </c>
      <c r="B64" s="88">
        <v>38800</v>
      </c>
      <c r="C64" s="89" t="s">
        <v>70</v>
      </c>
      <c r="D64" s="89" t="s">
        <v>75</v>
      </c>
      <c r="E64" s="89" t="s">
        <v>135</v>
      </c>
      <c r="F64" s="90">
        <v>220</v>
      </c>
      <c r="G64" s="87">
        <v>1</v>
      </c>
      <c r="H64" s="87">
        <v>4</v>
      </c>
      <c r="I64" s="87">
        <v>10</v>
      </c>
      <c r="J64" s="87">
        <v>2006</v>
      </c>
      <c r="K64" s="87">
        <v>3</v>
      </c>
      <c r="L64" s="87">
        <v>1</v>
      </c>
      <c r="M64" s="87">
        <v>0</v>
      </c>
      <c r="N64" s="89" t="s">
        <v>120</v>
      </c>
      <c r="O64" s="89" t="s">
        <v>136</v>
      </c>
      <c r="P64" s="89" t="s">
        <v>135</v>
      </c>
      <c r="Q64" s="89" t="s">
        <v>75</v>
      </c>
      <c r="R64" s="89" t="s">
        <v>137</v>
      </c>
      <c r="S64" s="91" t="s">
        <v>114</v>
      </c>
    </row>
    <row r="65" spans="1:19" x14ac:dyDescent="0.25">
      <c r="A65" s="83">
        <v>42</v>
      </c>
      <c r="B65" s="84">
        <v>38800</v>
      </c>
      <c r="C65" s="71" t="s">
        <v>70</v>
      </c>
      <c r="D65" s="71" t="s">
        <v>75</v>
      </c>
      <c r="E65" s="71" t="s">
        <v>140</v>
      </c>
      <c r="F65" s="85">
        <v>92</v>
      </c>
      <c r="G65" s="83">
        <v>1</v>
      </c>
      <c r="H65" s="83">
        <v>19</v>
      </c>
      <c r="I65" s="83">
        <v>10</v>
      </c>
      <c r="J65" s="83">
        <v>2006</v>
      </c>
      <c r="K65" s="83">
        <v>3</v>
      </c>
      <c r="L65" s="83">
        <v>1</v>
      </c>
      <c r="M65" s="83">
        <v>0</v>
      </c>
      <c r="N65" s="71" t="s">
        <v>120</v>
      </c>
      <c r="O65" s="71" t="s">
        <v>139</v>
      </c>
      <c r="P65" s="71" t="s">
        <v>140</v>
      </c>
      <c r="Q65" s="71" t="s">
        <v>75</v>
      </c>
      <c r="R65" s="71" t="s">
        <v>137</v>
      </c>
      <c r="S65" s="86" t="s">
        <v>114</v>
      </c>
    </row>
    <row r="66" spans="1:19" x14ac:dyDescent="0.25">
      <c r="A66" s="87">
        <v>72</v>
      </c>
      <c r="B66" s="88">
        <v>38875</v>
      </c>
      <c r="C66" s="89" t="s">
        <v>70</v>
      </c>
      <c r="D66" s="89" t="s">
        <v>58</v>
      </c>
      <c r="E66" s="89" t="s">
        <v>119</v>
      </c>
      <c r="F66" s="90">
        <v>230</v>
      </c>
      <c r="G66" s="87">
        <v>1</v>
      </c>
      <c r="H66" s="87">
        <v>43</v>
      </c>
      <c r="I66" s="87">
        <v>28</v>
      </c>
      <c r="J66" s="87">
        <v>2006</v>
      </c>
      <c r="K66" s="87">
        <v>6</v>
      </c>
      <c r="L66" s="87">
        <v>2</v>
      </c>
      <c r="M66" s="87">
        <v>0</v>
      </c>
      <c r="N66" s="89" t="s">
        <v>116</v>
      </c>
      <c r="O66" s="89" t="s">
        <v>121</v>
      </c>
      <c r="P66" s="89" t="s">
        <v>119</v>
      </c>
      <c r="Q66" s="89" t="s">
        <v>58</v>
      </c>
      <c r="R66" s="89" t="s">
        <v>122</v>
      </c>
      <c r="S66" s="91" t="s">
        <v>114</v>
      </c>
    </row>
    <row r="67" spans="1:19" x14ac:dyDescent="0.25">
      <c r="A67" s="83">
        <v>71</v>
      </c>
      <c r="B67" s="84">
        <v>38861</v>
      </c>
      <c r="C67" s="71" t="s">
        <v>70</v>
      </c>
      <c r="D67" s="71" t="s">
        <v>54</v>
      </c>
      <c r="E67" s="71" t="s">
        <v>128</v>
      </c>
      <c r="F67" s="85">
        <v>736</v>
      </c>
      <c r="G67" s="83">
        <v>1</v>
      </c>
      <c r="H67" s="83">
        <v>40</v>
      </c>
      <c r="I67" s="83">
        <v>1</v>
      </c>
      <c r="J67" s="83">
        <v>2006</v>
      </c>
      <c r="K67" s="83">
        <v>5</v>
      </c>
      <c r="L67" s="83">
        <v>2</v>
      </c>
      <c r="M67" s="83">
        <v>2</v>
      </c>
      <c r="N67" s="71" t="s">
        <v>156</v>
      </c>
      <c r="O67" s="71" t="s">
        <v>129</v>
      </c>
      <c r="P67" s="71" t="s">
        <v>128</v>
      </c>
      <c r="Q67" s="71" t="s">
        <v>54</v>
      </c>
      <c r="R67" s="71" t="s">
        <v>161</v>
      </c>
      <c r="S67" s="86" t="s">
        <v>114</v>
      </c>
    </row>
    <row r="68" spans="1:19" x14ac:dyDescent="0.25">
      <c r="A68" s="87">
        <v>45</v>
      </c>
      <c r="B68" s="88">
        <v>38814</v>
      </c>
      <c r="C68" s="89" t="s">
        <v>70</v>
      </c>
      <c r="D68" s="89" t="s">
        <v>58</v>
      </c>
      <c r="E68" s="89" t="s">
        <v>126</v>
      </c>
      <c r="F68" s="90">
        <v>482.5</v>
      </c>
      <c r="G68" s="87">
        <v>1</v>
      </c>
      <c r="H68" s="87">
        <v>41</v>
      </c>
      <c r="I68" s="87">
        <v>28</v>
      </c>
      <c r="J68" s="87">
        <v>2006</v>
      </c>
      <c r="K68" s="87">
        <v>4</v>
      </c>
      <c r="L68" s="87">
        <v>2</v>
      </c>
      <c r="M68" s="87">
        <v>1</v>
      </c>
      <c r="N68" s="89" t="s">
        <v>111</v>
      </c>
      <c r="O68" s="89" t="s">
        <v>127</v>
      </c>
      <c r="P68" s="89" t="s">
        <v>126</v>
      </c>
      <c r="Q68" s="89" t="s">
        <v>58</v>
      </c>
      <c r="R68" s="89" t="s">
        <v>122</v>
      </c>
      <c r="S68" s="91" t="s">
        <v>114</v>
      </c>
    </row>
    <row r="69" spans="1:19" x14ac:dyDescent="0.25">
      <c r="A69" s="83">
        <v>70</v>
      </c>
      <c r="B69" s="84">
        <v>38861</v>
      </c>
      <c r="C69" s="71" t="s">
        <v>70</v>
      </c>
      <c r="D69" s="71" t="s">
        <v>81</v>
      </c>
      <c r="E69" s="71" t="s">
        <v>149</v>
      </c>
      <c r="F69" s="85">
        <v>800</v>
      </c>
      <c r="G69" s="83">
        <v>1</v>
      </c>
      <c r="H69" s="83">
        <v>8</v>
      </c>
      <c r="I69" s="83">
        <v>11</v>
      </c>
      <c r="J69" s="83">
        <v>2006</v>
      </c>
      <c r="K69" s="83">
        <v>5</v>
      </c>
      <c r="L69" s="83">
        <v>2</v>
      </c>
      <c r="M69" s="83">
        <v>2</v>
      </c>
      <c r="N69" s="71" t="s">
        <v>156</v>
      </c>
      <c r="O69" s="71" t="s">
        <v>150</v>
      </c>
      <c r="P69" s="71" t="s">
        <v>149</v>
      </c>
      <c r="Q69" s="71" t="s">
        <v>81</v>
      </c>
      <c r="R69" s="71" t="s">
        <v>125</v>
      </c>
      <c r="S69" s="86" t="s">
        <v>114</v>
      </c>
    </row>
    <row r="70" spans="1:19" x14ac:dyDescent="0.25">
      <c r="A70" s="87">
        <v>69</v>
      </c>
      <c r="B70" s="88">
        <v>38861</v>
      </c>
      <c r="C70" s="89" t="s">
        <v>70</v>
      </c>
      <c r="D70" s="89" t="s">
        <v>75</v>
      </c>
      <c r="E70" s="89" t="s">
        <v>143</v>
      </c>
      <c r="F70" s="90">
        <v>52.5</v>
      </c>
      <c r="G70" s="87">
        <v>1</v>
      </c>
      <c r="H70" s="87">
        <v>80</v>
      </c>
      <c r="I70" s="87">
        <v>10</v>
      </c>
      <c r="J70" s="87">
        <v>2006</v>
      </c>
      <c r="K70" s="87">
        <v>5</v>
      </c>
      <c r="L70" s="87">
        <v>2</v>
      </c>
      <c r="M70" s="87">
        <v>2</v>
      </c>
      <c r="N70" s="89" t="s">
        <v>156</v>
      </c>
      <c r="O70" s="89" t="s">
        <v>117</v>
      </c>
      <c r="P70" s="89" t="s">
        <v>143</v>
      </c>
      <c r="Q70" s="89" t="s">
        <v>75</v>
      </c>
      <c r="R70" s="89" t="s">
        <v>137</v>
      </c>
      <c r="S70" s="91" t="s">
        <v>114</v>
      </c>
    </row>
    <row r="71" spans="1:19" x14ac:dyDescent="0.25">
      <c r="A71" s="83">
        <v>45</v>
      </c>
      <c r="B71" s="84">
        <v>38814</v>
      </c>
      <c r="C71" s="71" t="s">
        <v>70</v>
      </c>
      <c r="D71" s="71" t="s">
        <v>58</v>
      </c>
      <c r="E71" s="71" t="s">
        <v>128</v>
      </c>
      <c r="F71" s="85">
        <v>920</v>
      </c>
      <c r="G71" s="83">
        <v>1</v>
      </c>
      <c r="H71" s="83">
        <v>40</v>
      </c>
      <c r="I71" s="83">
        <v>28</v>
      </c>
      <c r="J71" s="83">
        <v>2006</v>
      </c>
      <c r="K71" s="83">
        <v>4</v>
      </c>
      <c r="L71" s="83">
        <v>2</v>
      </c>
      <c r="M71" s="83">
        <v>1</v>
      </c>
      <c r="N71" s="71" t="s">
        <v>111</v>
      </c>
      <c r="O71" s="71" t="s">
        <v>129</v>
      </c>
      <c r="P71" s="71" t="s">
        <v>128</v>
      </c>
      <c r="Q71" s="71" t="s">
        <v>58</v>
      </c>
      <c r="R71" s="71" t="s">
        <v>122</v>
      </c>
      <c r="S71" s="86" t="s">
        <v>114</v>
      </c>
    </row>
    <row r="72" spans="1:19" x14ac:dyDescent="0.25">
      <c r="A72" s="87">
        <v>46</v>
      </c>
      <c r="B72" s="88">
        <v>38812</v>
      </c>
      <c r="C72" s="89" t="s">
        <v>72</v>
      </c>
      <c r="D72" s="89" t="s">
        <v>74</v>
      </c>
      <c r="E72" s="89" t="s">
        <v>162</v>
      </c>
      <c r="F72" s="90">
        <v>1950</v>
      </c>
      <c r="G72" s="87">
        <v>7</v>
      </c>
      <c r="H72" s="87">
        <v>57</v>
      </c>
      <c r="I72" s="87">
        <v>9</v>
      </c>
      <c r="J72" s="87">
        <v>2006</v>
      </c>
      <c r="K72" s="87">
        <v>4</v>
      </c>
      <c r="L72" s="87">
        <v>2</v>
      </c>
      <c r="M72" s="87">
        <v>1</v>
      </c>
      <c r="N72" s="89" t="s">
        <v>111</v>
      </c>
      <c r="O72" s="89" t="s">
        <v>163</v>
      </c>
      <c r="P72" s="89" t="s">
        <v>162</v>
      </c>
      <c r="Q72" s="89" t="s">
        <v>74</v>
      </c>
      <c r="R72" s="89" t="s">
        <v>164</v>
      </c>
      <c r="S72" s="91" t="s">
        <v>114</v>
      </c>
    </row>
    <row r="73" spans="1:19" x14ac:dyDescent="0.25">
      <c r="A73" s="83">
        <v>46</v>
      </c>
      <c r="B73" s="84">
        <v>38812</v>
      </c>
      <c r="C73" s="71" t="s">
        <v>72</v>
      </c>
      <c r="D73" s="71" t="s">
        <v>74</v>
      </c>
      <c r="E73" s="71" t="s">
        <v>157</v>
      </c>
      <c r="F73" s="85">
        <v>1740</v>
      </c>
      <c r="G73" s="83">
        <v>7</v>
      </c>
      <c r="H73" s="83">
        <v>72</v>
      </c>
      <c r="I73" s="83">
        <v>9</v>
      </c>
      <c r="J73" s="83">
        <v>2006</v>
      </c>
      <c r="K73" s="83">
        <v>4</v>
      </c>
      <c r="L73" s="83">
        <v>2</v>
      </c>
      <c r="M73" s="83">
        <v>1</v>
      </c>
      <c r="N73" s="71" t="s">
        <v>111</v>
      </c>
      <c r="O73" s="71" t="s">
        <v>158</v>
      </c>
      <c r="P73" s="71" t="s">
        <v>157</v>
      </c>
      <c r="Q73" s="71" t="s">
        <v>74</v>
      </c>
      <c r="R73" s="71" t="s">
        <v>164</v>
      </c>
      <c r="S73" s="86" t="s">
        <v>114</v>
      </c>
    </row>
    <row r="74" spans="1:19" x14ac:dyDescent="0.25">
      <c r="A74" s="92">
        <v>73</v>
      </c>
      <c r="B74" s="93">
        <v>38873</v>
      </c>
      <c r="C74" s="94" t="s">
        <v>72</v>
      </c>
      <c r="D74" s="94" t="s">
        <v>74</v>
      </c>
      <c r="E74" s="94" t="s">
        <v>126</v>
      </c>
      <c r="F74" s="95">
        <v>96.5</v>
      </c>
      <c r="G74" s="92">
        <v>7</v>
      </c>
      <c r="H74" s="92">
        <v>41</v>
      </c>
      <c r="I74" s="92">
        <v>9</v>
      </c>
      <c r="J74" s="92">
        <v>2006</v>
      </c>
      <c r="K74" s="92">
        <v>6</v>
      </c>
      <c r="L74" s="92">
        <v>2</v>
      </c>
      <c r="M74" s="92">
        <v>0</v>
      </c>
      <c r="N74" s="94" t="s">
        <v>116</v>
      </c>
      <c r="O74" s="94" t="s">
        <v>127</v>
      </c>
      <c r="P74" s="94" t="s">
        <v>126</v>
      </c>
      <c r="Q74" s="94" t="s">
        <v>74</v>
      </c>
      <c r="R74" s="94" t="s">
        <v>164</v>
      </c>
      <c r="S74" s="96" t="s">
        <v>114</v>
      </c>
    </row>
  </sheetData>
  <dataValidations count="2">
    <dataValidation type="list" allowBlank="1" showInputMessage="1" showErrorMessage="1" sqref="B19">
      <formula1>$AC$2:$AC$15</formula1>
    </dataValidation>
    <dataValidation type="list" allowBlank="1" showInputMessage="1" showErrorMessage="1" sqref="B13 B18">
      <formula1>$AA$2:$AA$9</formula1>
    </dataValidation>
  </dataValidations>
  <pageMargins left="0.7" right="0.7" top="0.75" bottom="0.75" header="0.3" footer="0.3"/>
  <pageSetup orientation="portrait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"/>
  <sheetViews>
    <sheetView topLeftCell="A4" zoomScale="90" zoomScaleNormal="90" zoomScalePageLayoutView="90" workbookViewId="0">
      <selection activeCell="D18" sqref="D18"/>
    </sheetView>
  </sheetViews>
  <sheetFormatPr defaultColWidth="8.85546875" defaultRowHeight="15" x14ac:dyDescent="0.25"/>
  <cols>
    <col min="1" max="1" width="18.42578125" customWidth="1"/>
    <col min="2" max="2" width="29.42578125" customWidth="1"/>
    <col min="3" max="5" width="20.7109375" customWidth="1"/>
    <col min="6" max="6" width="12.42578125" customWidth="1"/>
    <col min="7" max="7" width="14.28515625" customWidth="1"/>
    <col min="8" max="8" width="12.28515625" customWidth="1"/>
    <col min="9" max="9" width="14" customWidth="1"/>
    <col min="10" max="10" width="7" customWidth="1"/>
    <col min="11" max="11" width="9" customWidth="1"/>
    <col min="12" max="12" width="10" customWidth="1"/>
    <col min="13" max="13" width="18" customWidth="1"/>
    <col min="14" max="14" width="14.7109375" customWidth="1"/>
    <col min="15" max="15" width="25" bestFit="1" customWidth="1"/>
    <col min="16" max="16" width="38.7109375" bestFit="1" customWidth="1"/>
    <col min="17" max="17" width="12.28515625" bestFit="1" customWidth="1"/>
    <col min="18" max="18" width="16.28515625" customWidth="1"/>
    <col min="19" max="19" width="17.140625" customWidth="1"/>
    <col min="27" max="27" width="19.7109375" bestFit="1" customWidth="1"/>
    <col min="29" max="29" width="38.7109375" bestFit="1" customWidth="1"/>
  </cols>
  <sheetData>
    <row r="1" spans="1:29" x14ac:dyDescent="0.25">
      <c r="C1" s="6"/>
      <c r="AA1" s="69" t="s">
        <v>51</v>
      </c>
      <c r="AC1" s="70" t="s">
        <v>52</v>
      </c>
    </row>
    <row r="2" spans="1:29" x14ac:dyDescent="0.25">
      <c r="C2" s="6"/>
      <c r="AA2" s="71" t="s">
        <v>53</v>
      </c>
      <c r="AC2" s="71" t="s">
        <v>54</v>
      </c>
    </row>
    <row r="3" spans="1:29" x14ac:dyDescent="0.25">
      <c r="C3" s="6"/>
      <c r="AA3" s="71" t="s">
        <v>55</v>
      </c>
      <c r="AC3" s="71" t="s">
        <v>56</v>
      </c>
    </row>
    <row r="4" spans="1:29" x14ac:dyDescent="0.25">
      <c r="C4" s="6"/>
      <c r="D4" s="6"/>
      <c r="E4" s="6"/>
      <c r="AA4" s="71" t="s">
        <v>57</v>
      </c>
      <c r="AC4" s="71" t="s">
        <v>58</v>
      </c>
    </row>
    <row r="5" spans="1:29" x14ac:dyDescent="0.25">
      <c r="C5" s="6"/>
      <c r="D5" s="6"/>
      <c r="E5" s="6"/>
      <c r="AA5" s="71" t="s">
        <v>59</v>
      </c>
      <c r="AC5" s="71" t="s">
        <v>60</v>
      </c>
    </row>
    <row r="6" spans="1:29" x14ac:dyDescent="0.25">
      <c r="C6" s="6"/>
      <c r="D6" s="6"/>
      <c r="E6" s="6"/>
      <c r="AA6" s="71" t="s">
        <v>61</v>
      </c>
      <c r="AC6" s="71" t="s">
        <v>62</v>
      </c>
    </row>
    <row r="7" spans="1:29" x14ac:dyDescent="0.25">
      <c r="A7" s="27" t="s">
        <v>63</v>
      </c>
      <c r="C7" s="72" t="s">
        <v>64</v>
      </c>
      <c r="D7" s="72" t="s">
        <v>65</v>
      </c>
      <c r="E7" s="72" t="s">
        <v>66</v>
      </c>
      <c r="AA7" s="71" t="s">
        <v>67</v>
      </c>
      <c r="AC7" s="71" t="s">
        <v>68</v>
      </c>
    </row>
    <row r="8" spans="1:29" x14ac:dyDescent="0.25">
      <c r="A8" t="s">
        <v>69</v>
      </c>
      <c r="C8" s="6">
        <f>COUNT(Sales)</f>
        <v>49</v>
      </c>
      <c r="D8" s="6">
        <f>SUM(Sales)</f>
        <v>52062.75</v>
      </c>
      <c r="E8" s="6">
        <f>AVERAGE(Sales)</f>
        <v>1062.5051020408164</v>
      </c>
      <c r="AA8" s="71" t="s">
        <v>70</v>
      </c>
      <c r="AC8" s="71" t="s">
        <v>71</v>
      </c>
    </row>
    <row r="9" spans="1:29" x14ac:dyDescent="0.25">
      <c r="C9" s="6"/>
      <c r="D9" s="6"/>
      <c r="E9" s="6"/>
      <c r="AA9" s="71" t="s">
        <v>72</v>
      </c>
      <c r="AC9" s="71" t="s">
        <v>73</v>
      </c>
    </row>
    <row r="10" spans="1:29" x14ac:dyDescent="0.25">
      <c r="C10" s="6"/>
      <c r="D10" s="6"/>
      <c r="E10" s="6"/>
      <c r="AC10" s="71" t="s">
        <v>74</v>
      </c>
    </row>
    <row r="11" spans="1:29" x14ac:dyDescent="0.25">
      <c r="C11" s="6"/>
      <c r="D11" s="6"/>
      <c r="E11" s="6"/>
      <c r="AC11" s="71" t="s">
        <v>75</v>
      </c>
    </row>
    <row r="12" spans="1:29" ht="15.75" thickBot="1" x14ac:dyDescent="0.3">
      <c r="A12" s="27" t="s">
        <v>76</v>
      </c>
      <c r="B12" s="27" t="s">
        <v>77</v>
      </c>
      <c r="C12" s="72" t="s">
        <v>78</v>
      </c>
      <c r="D12" s="72" t="s">
        <v>79</v>
      </c>
      <c r="E12" s="72" t="s">
        <v>80</v>
      </c>
      <c r="AC12" s="71" t="s">
        <v>81</v>
      </c>
    </row>
    <row r="13" spans="1:29" ht="15.75" thickBot="1" x14ac:dyDescent="0.3">
      <c r="A13" t="s">
        <v>82</v>
      </c>
      <c r="B13" s="74" t="s">
        <v>67</v>
      </c>
      <c r="C13" s="6">
        <f>COUNTIF(Employee,B13)</f>
        <v>4</v>
      </c>
      <c r="D13" s="73">
        <f>SUMIF(Employee,B13,Sales)</f>
        <v>6378</v>
      </c>
      <c r="E13" s="73">
        <f>AVERAGEIF('IF and IFs - Finish'!Employee,B13,'IF and IFs - Finish'!Sales)</f>
        <v>1594.5</v>
      </c>
      <c r="AC13" s="71" t="s">
        <v>83</v>
      </c>
    </row>
    <row r="14" spans="1:29" x14ac:dyDescent="0.25">
      <c r="C14" s="6"/>
      <c r="D14" s="6"/>
      <c r="E14" s="6"/>
      <c r="AC14" s="71" t="s">
        <v>84</v>
      </c>
    </row>
    <row r="15" spans="1:29" x14ac:dyDescent="0.25">
      <c r="C15" s="6"/>
      <c r="D15" s="6"/>
      <c r="E15" s="6"/>
      <c r="AC15" s="71" t="s">
        <v>85</v>
      </c>
    </row>
    <row r="16" spans="1:29" x14ac:dyDescent="0.25">
      <c r="C16" s="6"/>
      <c r="D16" s="6"/>
      <c r="E16" s="6"/>
      <c r="AC16" s="71"/>
    </row>
    <row r="17" spans="1:29" ht="30.75" thickBot="1" x14ac:dyDescent="0.3">
      <c r="A17" s="27" t="s">
        <v>86</v>
      </c>
      <c r="B17" s="75" t="s">
        <v>87</v>
      </c>
      <c r="C17" s="72" t="s">
        <v>88</v>
      </c>
      <c r="D17" s="72" t="s">
        <v>89</v>
      </c>
      <c r="E17" s="72" t="s">
        <v>90</v>
      </c>
      <c r="AC17" s="71"/>
    </row>
    <row r="18" spans="1:29" ht="15.75" thickBot="1" x14ac:dyDescent="0.3">
      <c r="A18" t="s">
        <v>82</v>
      </c>
      <c r="B18" s="74" t="s">
        <v>61</v>
      </c>
      <c r="C18" s="6">
        <f>COUNTIFS(Employee,B18,Customer,B19)</f>
        <v>3</v>
      </c>
      <c r="D18" s="6">
        <f>SUMIFS(Sales,Employee,B18,Customer,B19)</f>
        <v>1740</v>
      </c>
      <c r="E18" s="6">
        <f>AVERAGEIFS(Sales,'IF and IFs - Finish'!Employee,B18,'IF and IFs - Finish'!Customer,B19)</f>
        <v>580</v>
      </c>
      <c r="AC18" s="71"/>
    </row>
    <row r="19" spans="1:29" ht="15.75" thickBot="1" x14ac:dyDescent="0.3">
      <c r="A19" t="s">
        <v>91</v>
      </c>
      <c r="B19" s="76" t="s">
        <v>73</v>
      </c>
      <c r="C19" s="6"/>
      <c r="D19" s="6"/>
      <c r="E19" s="6"/>
      <c r="AC19" s="71"/>
    </row>
    <row r="20" spans="1:29" x14ac:dyDescent="0.25">
      <c r="C20" s="6"/>
      <c r="D20" s="6"/>
      <c r="E20" s="6"/>
      <c r="AC20" s="71"/>
    </row>
    <row r="21" spans="1:29" x14ac:dyDescent="0.25">
      <c r="C21" s="6"/>
      <c r="D21" s="6"/>
      <c r="E21" s="6"/>
      <c r="AC21" s="71"/>
    </row>
    <row r="22" spans="1:29" x14ac:dyDescent="0.25">
      <c r="AC22" s="71"/>
    </row>
    <row r="23" spans="1:29" x14ac:dyDescent="0.25">
      <c r="AC23" s="71"/>
    </row>
    <row r="24" spans="1:29" x14ac:dyDescent="0.25">
      <c r="AC24" s="71"/>
    </row>
    <row r="25" spans="1:29" x14ac:dyDescent="0.25">
      <c r="A25" s="69" t="s">
        <v>92</v>
      </c>
      <c r="B25" s="69" t="s">
        <v>93</v>
      </c>
      <c r="C25" s="69" t="s">
        <v>94</v>
      </c>
      <c r="D25" s="69" t="s">
        <v>95</v>
      </c>
      <c r="E25" s="69" t="s">
        <v>96</v>
      </c>
      <c r="F25" s="69" t="s">
        <v>97</v>
      </c>
      <c r="G25" s="69" t="s">
        <v>98</v>
      </c>
      <c r="H25" s="69" t="s">
        <v>99</v>
      </c>
      <c r="I25" s="69" t="s">
        <v>100</v>
      </c>
      <c r="J25" s="69" t="s">
        <v>101</v>
      </c>
      <c r="K25" s="69" t="s">
        <v>102</v>
      </c>
      <c r="L25" s="69" t="s">
        <v>103</v>
      </c>
      <c r="M25" s="69" t="s">
        <v>104</v>
      </c>
      <c r="N25" s="69" t="s">
        <v>105</v>
      </c>
      <c r="O25" s="69" t="s">
        <v>106</v>
      </c>
      <c r="P25" s="69" t="s">
        <v>107</v>
      </c>
      <c r="Q25" s="69" t="s">
        <v>18</v>
      </c>
      <c r="R25" s="69" t="s">
        <v>108</v>
      </c>
      <c r="S25" s="77" t="s">
        <v>109</v>
      </c>
    </row>
    <row r="26" spans="1:29" x14ac:dyDescent="0.25">
      <c r="A26" s="78">
        <v>56</v>
      </c>
      <c r="B26" s="79">
        <v>38810</v>
      </c>
      <c r="C26" s="80" t="s">
        <v>53</v>
      </c>
      <c r="D26" s="80" t="s">
        <v>71</v>
      </c>
      <c r="E26" s="80" t="s">
        <v>110</v>
      </c>
      <c r="F26" s="81">
        <v>127.5</v>
      </c>
      <c r="G26" s="78">
        <v>2</v>
      </c>
      <c r="H26" s="78">
        <v>48</v>
      </c>
      <c r="I26" s="78">
        <v>6</v>
      </c>
      <c r="J26" s="78">
        <v>2006</v>
      </c>
      <c r="K26" s="78">
        <v>4</v>
      </c>
      <c r="L26" s="78">
        <v>2</v>
      </c>
      <c r="M26" s="78">
        <v>1</v>
      </c>
      <c r="N26" s="80" t="s">
        <v>111</v>
      </c>
      <c r="O26" s="80" t="s">
        <v>112</v>
      </c>
      <c r="P26" s="80" t="s">
        <v>110</v>
      </c>
      <c r="Q26" s="80" t="s">
        <v>71</v>
      </c>
      <c r="R26" s="80" t="s">
        <v>113</v>
      </c>
      <c r="S26" s="82" t="s">
        <v>114</v>
      </c>
    </row>
    <row r="27" spans="1:29" x14ac:dyDescent="0.25">
      <c r="A27" s="83">
        <v>79</v>
      </c>
      <c r="B27" s="84">
        <v>38891</v>
      </c>
      <c r="C27" s="71" t="s">
        <v>53</v>
      </c>
      <c r="D27" s="71" t="s">
        <v>71</v>
      </c>
      <c r="E27" s="71" t="s">
        <v>115</v>
      </c>
      <c r="F27" s="85">
        <v>900</v>
      </c>
      <c r="G27" s="83">
        <v>2</v>
      </c>
      <c r="H27" s="83">
        <v>7</v>
      </c>
      <c r="I27" s="83">
        <v>6</v>
      </c>
      <c r="J27" s="83">
        <v>2006</v>
      </c>
      <c r="K27" s="83">
        <v>6</v>
      </c>
      <c r="L27" s="83">
        <v>2</v>
      </c>
      <c r="M27" s="83">
        <v>0</v>
      </c>
      <c r="N27" s="71" t="s">
        <v>116</v>
      </c>
      <c r="O27" s="71" t="s">
        <v>117</v>
      </c>
      <c r="P27" s="71" t="s">
        <v>115</v>
      </c>
      <c r="Q27" s="71" t="s">
        <v>71</v>
      </c>
      <c r="R27" s="71" t="s">
        <v>113</v>
      </c>
      <c r="S27" s="86" t="s">
        <v>114</v>
      </c>
    </row>
    <row r="28" spans="1:29" x14ac:dyDescent="0.25">
      <c r="A28" s="87">
        <v>79</v>
      </c>
      <c r="B28" s="88">
        <v>38891</v>
      </c>
      <c r="C28" s="89" t="s">
        <v>53</v>
      </c>
      <c r="D28" s="89" t="s">
        <v>71</v>
      </c>
      <c r="E28" s="89" t="s">
        <v>118</v>
      </c>
      <c r="F28" s="90">
        <v>1590</v>
      </c>
      <c r="G28" s="87">
        <v>2</v>
      </c>
      <c r="H28" s="87">
        <v>51</v>
      </c>
      <c r="I28" s="87">
        <v>6</v>
      </c>
      <c r="J28" s="87">
        <v>2006</v>
      </c>
      <c r="K28" s="87">
        <v>6</v>
      </c>
      <c r="L28" s="87">
        <v>2</v>
      </c>
      <c r="M28" s="87">
        <v>0</v>
      </c>
      <c r="N28" s="89" t="s">
        <v>116</v>
      </c>
      <c r="O28" s="89" t="s">
        <v>117</v>
      </c>
      <c r="P28" s="89" t="s">
        <v>118</v>
      </c>
      <c r="Q28" s="89" t="s">
        <v>71</v>
      </c>
      <c r="R28" s="89" t="s">
        <v>113</v>
      </c>
      <c r="S28" s="91" t="s">
        <v>114</v>
      </c>
    </row>
    <row r="29" spans="1:29" x14ac:dyDescent="0.25">
      <c r="A29" s="83">
        <v>38</v>
      </c>
      <c r="B29" s="84">
        <v>38786</v>
      </c>
      <c r="C29" s="71" t="s">
        <v>55</v>
      </c>
      <c r="D29" s="71" t="s">
        <v>58</v>
      </c>
      <c r="E29" s="71" t="s">
        <v>119</v>
      </c>
      <c r="F29" s="85">
        <v>13800</v>
      </c>
      <c r="G29" s="83">
        <v>9</v>
      </c>
      <c r="H29" s="83">
        <v>43</v>
      </c>
      <c r="I29" s="83">
        <v>28</v>
      </c>
      <c r="J29" s="83">
        <v>2006</v>
      </c>
      <c r="K29" s="83">
        <v>3</v>
      </c>
      <c r="L29" s="83">
        <v>1</v>
      </c>
      <c r="M29" s="83">
        <v>0</v>
      </c>
      <c r="N29" s="71" t="s">
        <v>120</v>
      </c>
      <c r="O29" s="71" t="s">
        <v>121</v>
      </c>
      <c r="P29" s="71" t="s">
        <v>119</v>
      </c>
      <c r="Q29" s="71" t="s">
        <v>58</v>
      </c>
      <c r="R29" s="71" t="s">
        <v>122</v>
      </c>
      <c r="S29" s="86" t="s">
        <v>114</v>
      </c>
    </row>
    <row r="30" spans="1:29" x14ac:dyDescent="0.25">
      <c r="A30" s="87">
        <v>51</v>
      </c>
      <c r="B30" s="88">
        <v>38812</v>
      </c>
      <c r="C30" s="89" t="s">
        <v>55</v>
      </c>
      <c r="D30" s="89" t="s">
        <v>85</v>
      </c>
      <c r="E30" s="89" t="s">
        <v>123</v>
      </c>
      <c r="F30" s="90">
        <v>533.75</v>
      </c>
      <c r="G30" s="87">
        <v>9</v>
      </c>
      <c r="H30" s="87">
        <v>5</v>
      </c>
      <c r="I30" s="87">
        <v>26</v>
      </c>
      <c r="J30" s="87">
        <v>2006</v>
      </c>
      <c r="K30" s="87">
        <v>4</v>
      </c>
      <c r="L30" s="87">
        <v>2</v>
      </c>
      <c r="M30" s="87">
        <v>1</v>
      </c>
      <c r="N30" s="89" t="s">
        <v>111</v>
      </c>
      <c r="O30" s="89" t="s">
        <v>124</v>
      </c>
      <c r="P30" s="89" t="s">
        <v>123</v>
      </c>
      <c r="Q30" s="89" t="s">
        <v>85</v>
      </c>
      <c r="R30" s="89" t="s">
        <v>125</v>
      </c>
      <c r="S30" s="91" t="s">
        <v>114</v>
      </c>
    </row>
    <row r="31" spans="1:29" x14ac:dyDescent="0.25">
      <c r="A31" s="83">
        <v>51</v>
      </c>
      <c r="B31" s="84">
        <v>38812</v>
      </c>
      <c r="C31" s="71" t="s">
        <v>55</v>
      </c>
      <c r="D31" s="71" t="s">
        <v>85</v>
      </c>
      <c r="E31" s="71" t="s">
        <v>126</v>
      </c>
      <c r="F31" s="85">
        <v>289.5</v>
      </c>
      <c r="G31" s="83">
        <v>9</v>
      </c>
      <c r="H31" s="83">
        <v>41</v>
      </c>
      <c r="I31" s="83">
        <v>26</v>
      </c>
      <c r="J31" s="83">
        <v>2006</v>
      </c>
      <c r="K31" s="83">
        <v>4</v>
      </c>
      <c r="L31" s="83">
        <v>2</v>
      </c>
      <c r="M31" s="83">
        <v>1</v>
      </c>
      <c r="N31" s="71" t="s">
        <v>111</v>
      </c>
      <c r="O31" s="71" t="s">
        <v>127</v>
      </c>
      <c r="P31" s="71" t="s">
        <v>126</v>
      </c>
      <c r="Q31" s="71" t="s">
        <v>85</v>
      </c>
      <c r="R31" s="71" t="s">
        <v>125</v>
      </c>
      <c r="S31" s="86" t="s">
        <v>114</v>
      </c>
    </row>
    <row r="32" spans="1:29" x14ac:dyDescent="0.25">
      <c r="A32" s="87">
        <v>51</v>
      </c>
      <c r="B32" s="88">
        <v>38812</v>
      </c>
      <c r="C32" s="89" t="s">
        <v>55</v>
      </c>
      <c r="D32" s="89" t="s">
        <v>85</v>
      </c>
      <c r="E32" s="89" t="s">
        <v>128</v>
      </c>
      <c r="F32" s="90">
        <v>552</v>
      </c>
      <c r="G32" s="87">
        <v>9</v>
      </c>
      <c r="H32" s="87">
        <v>40</v>
      </c>
      <c r="I32" s="87">
        <v>26</v>
      </c>
      <c r="J32" s="87">
        <v>2006</v>
      </c>
      <c r="K32" s="87">
        <v>4</v>
      </c>
      <c r="L32" s="87">
        <v>2</v>
      </c>
      <c r="M32" s="87">
        <v>1</v>
      </c>
      <c r="N32" s="89" t="s">
        <v>111</v>
      </c>
      <c r="O32" s="89" t="s">
        <v>129</v>
      </c>
      <c r="P32" s="89" t="s">
        <v>128</v>
      </c>
      <c r="Q32" s="89" t="s">
        <v>85</v>
      </c>
      <c r="R32" s="89" t="s">
        <v>125</v>
      </c>
      <c r="S32" s="91" t="s">
        <v>114</v>
      </c>
    </row>
    <row r="33" spans="1:19" x14ac:dyDescent="0.25">
      <c r="A33" s="83">
        <v>77</v>
      </c>
      <c r="B33" s="84">
        <v>38873</v>
      </c>
      <c r="C33" s="71" t="s">
        <v>55</v>
      </c>
      <c r="D33" s="71" t="s">
        <v>85</v>
      </c>
      <c r="E33" s="71" t="s">
        <v>130</v>
      </c>
      <c r="F33" s="85">
        <v>2250</v>
      </c>
      <c r="G33" s="83">
        <v>9</v>
      </c>
      <c r="H33" s="83">
        <v>6</v>
      </c>
      <c r="I33" s="83">
        <v>26</v>
      </c>
      <c r="J33" s="83">
        <v>2006</v>
      </c>
      <c r="K33" s="83">
        <v>6</v>
      </c>
      <c r="L33" s="83">
        <v>2</v>
      </c>
      <c r="M33" s="83">
        <v>0</v>
      </c>
      <c r="N33" s="71" t="s">
        <v>116</v>
      </c>
      <c r="O33" s="71" t="s">
        <v>131</v>
      </c>
      <c r="P33" s="71" t="s">
        <v>130</v>
      </c>
      <c r="Q33" s="71" t="s">
        <v>85</v>
      </c>
      <c r="R33" s="71" t="s">
        <v>125</v>
      </c>
      <c r="S33" s="86" t="s">
        <v>114</v>
      </c>
    </row>
    <row r="34" spans="1:19" x14ac:dyDescent="0.25">
      <c r="A34" s="87">
        <v>30</v>
      </c>
      <c r="B34" s="88">
        <v>38732</v>
      </c>
      <c r="C34" s="89" t="s">
        <v>55</v>
      </c>
      <c r="D34" s="89" t="s">
        <v>56</v>
      </c>
      <c r="E34" s="89" t="s">
        <v>132</v>
      </c>
      <c r="F34" s="90">
        <v>1400</v>
      </c>
      <c r="G34" s="87">
        <v>9</v>
      </c>
      <c r="H34" s="87">
        <v>34</v>
      </c>
      <c r="I34" s="87">
        <v>27</v>
      </c>
      <c r="J34" s="87">
        <v>2006</v>
      </c>
      <c r="K34" s="87">
        <v>1</v>
      </c>
      <c r="L34" s="87">
        <v>1</v>
      </c>
      <c r="M34" s="87">
        <v>1</v>
      </c>
      <c r="N34" s="89" t="s">
        <v>133</v>
      </c>
      <c r="O34" s="89" t="s">
        <v>121</v>
      </c>
      <c r="P34" s="89" t="s">
        <v>132</v>
      </c>
      <c r="Q34" s="89" t="s">
        <v>56</v>
      </c>
      <c r="R34" s="89" t="s">
        <v>134</v>
      </c>
      <c r="S34" s="91" t="s">
        <v>114</v>
      </c>
    </row>
    <row r="35" spans="1:19" x14ac:dyDescent="0.25">
      <c r="A35" s="83">
        <v>76</v>
      </c>
      <c r="B35" s="84">
        <v>38873</v>
      </c>
      <c r="C35" s="71" t="s">
        <v>55</v>
      </c>
      <c r="D35" s="71" t="s">
        <v>84</v>
      </c>
      <c r="E35" s="71" t="s">
        <v>135</v>
      </c>
      <c r="F35" s="85">
        <v>660</v>
      </c>
      <c r="G35" s="83">
        <v>9</v>
      </c>
      <c r="H35" s="83">
        <v>4</v>
      </c>
      <c r="I35" s="83">
        <v>25</v>
      </c>
      <c r="J35" s="83">
        <v>2006</v>
      </c>
      <c r="K35" s="83">
        <v>6</v>
      </c>
      <c r="L35" s="83">
        <v>2</v>
      </c>
      <c r="M35" s="83">
        <v>0</v>
      </c>
      <c r="N35" s="71" t="s">
        <v>116</v>
      </c>
      <c r="O35" s="71" t="s">
        <v>136</v>
      </c>
      <c r="P35" s="71" t="s">
        <v>135</v>
      </c>
      <c r="Q35" s="71" t="s">
        <v>84</v>
      </c>
      <c r="R35" s="71" t="s">
        <v>137</v>
      </c>
      <c r="S35" s="86" t="s">
        <v>114</v>
      </c>
    </row>
    <row r="36" spans="1:19" x14ac:dyDescent="0.25">
      <c r="A36" s="87">
        <v>50</v>
      </c>
      <c r="B36" s="88">
        <v>38812</v>
      </c>
      <c r="C36" s="89" t="s">
        <v>55</v>
      </c>
      <c r="D36" s="89" t="s">
        <v>84</v>
      </c>
      <c r="E36" s="89" t="s">
        <v>138</v>
      </c>
      <c r="F36" s="90">
        <v>200</v>
      </c>
      <c r="G36" s="87">
        <v>9</v>
      </c>
      <c r="H36" s="87">
        <v>21</v>
      </c>
      <c r="I36" s="87">
        <v>25</v>
      </c>
      <c r="J36" s="87">
        <v>2006</v>
      </c>
      <c r="K36" s="87">
        <v>4</v>
      </c>
      <c r="L36" s="87">
        <v>2</v>
      </c>
      <c r="M36" s="87">
        <v>1</v>
      </c>
      <c r="N36" s="89" t="s">
        <v>111</v>
      </c>
      <c r="O36" s="89" t="s">
        <v>139</v>
      </c>
      <c r="P36" s="89" t="s">
        <v>138</v>
      </c>
      <c r="Q36" s="89" t="s">
        <v>84</v>
      </c>
      <c r="R36" s="89" t="s">
        <v>137</v>
      </c>
      <c r="S36" s="91" t="s">
        <v>114</v>
      </c>
    </row>
    <row r="37" spans="1:19" x14ac:dyDescent="0.25">
      <c r="A37" s="83">
        <v>34</v>
      </c>
      <c r="B37" s="84">
        <v>38754</v>
      </c>
      <c r="C37" s="71" t="s">
        <v>55</v>
      </c>
      <c r="D37" s="71" t="s">
        <v>68</v>
      </c>
      <c r="E37" s="71" t="s">
        <v>140</v>
      </c>
      <c r="F37" s="85">
        <v>184</v>
      </c>
      <c r="G37" s="83">
        <v>9</v>
      </c>
      <c r="H37" s="83">
        <v>19</v>
      </c>
      <c r="I37" s="83">
        <v>4</v>
      </c>
      <c r="J37" s="83">
        <v>2006</v>
      </c>
      <c r="K37" s="83">
        <v>2</v>
      </c>
      <c r="L37" s="83">
        <v>1</v>
      </c>
      <c r="M37" s="83">
        <v>2</v>
      </c>
      <c r="N37" s="71" t="s">
        <v>141</v>
      </c>
      <c r="O37" s="71" t="s">
        <v>139</v>
      </c>
      <c r="P37" s="71" t="s">
        <v>140</v>
      </c>
      <c r="Q37" s="71" t="s">
        <v>68</v>
      </c>
      <c r="R37" s="71" t="s">
        <v>142</v>
      </c>
      <c r="S37" s="86" t="s">
        <v>114</v>
      </c>
    </row>
    <row r="38" spans="1:19" x14ac:dyDescent="0.25">
      <c r="A38" s="87">
        <v>30</v>
      </c>
      <c r="B38" s="88">
        <v>38732</v>
      </c>
      <c r="C38" s="89" t="s">
        <v>55</v>
      </c>
      <c r="D38" s="89" t="s">
        <v>56</v>
      </c>
      <c r="E38" s="89" t="s">
        <v>143</v>
      </c>
      <c r="F38" s="90">
        <v>105</v>
      </c>
      <c r="G38" s="87">
        <v>9</v>
      </c>
      <c r="H38" s="87">
        <v>80</v>
      </c>
      <c r="I38" s="87">
        <v>27</v>
      </c>
      <c r="J38" s="87">
        <v>2006</v>
      </c>
      <c r="K38" s="87">
        <v>1</v>
      </c>
      <c r="L38" s="87">
        <v>1</v>
      </c>
      <c r="M38" s="87">
        <v>1</v>
      </c>
      <c r="N38" s="89" t="s">
        <v>133</v>
      </c>
      <c r="O38" s="89" t="s">
        <v>117</v>
      </c>
      <c r="P38" s="89" t="s">
        <v>143</v>
      </c>
      <c r="Q38" s="89" t="s">
        <v>56</v>
      </c>
      <c r="R38" s="89" t="s">
        <v>134</v>
      </c>
      <c r="S38" s="91" t="s">
        <v>114</v>
      </c>
    </row>
    <row r="39" spans="1:19" x14ac:dyDescent="0.25">
      <c r="A39" s="83">
        <v>35</v>
      </c>
      <c r="B39" s="84">
        <v>38758</v>
      </c>
      <c r="C39" s="71" t="s">
        <v>57</v>
      </c>
      <c r="D39" s="71" t="s">
        <v>62</v>
      </c>
      <c r="E39" s="71" t="s">
        <v>110</v>
      </c>
      <c r="F39" s="85">
        <v>127.5</v>
      </c>
      <c r="G39" s="83">
        <v>3</v>
      </c>
      <c r="H39" s="83">
        <v>48</v>
      </c>
      <c r="I39" s="83">
        <v>29</v>
      </c>
      <c r="J39" s="83">
        <v>2006</v>
      </c>
      <c r="K39" s="83">
        <v>2</v>
      </c>
      <c r="L39" s="83">
        <v>1</v>
      </c>
      <c r="M39" s="83">
        <v>2</v>
      </c>
      <c r="N39" s="71" t="s">
        <v>141</v>
      </c>
      <c r="O39" s="71" t="s">
        <v>112</v>
      </c>
      <c r="P39" s="71" t="s">
        <v>110</v>
      </c>
      <c r="Q39" s="71" t="s">
        <v>62</v>
      </c>
      <c r="R39" s="71" t="s">
        <v>144</v>
      </c>
      <c r="S39" s="86" t="s">
        <v>114</v>
      </c>
    </row>
    <row r="40" spans="1:19" x14ac:dyDescent="0.25">
      <c r="A40" s="87">
        <v>39</v>
      </c>
      <c r="B40" s="88">
        <v>38798</v>
      </c>
      <c r="C40" s="89" t="s">
        <v>57</v>
      </c>
      <c r="D40" s="89" t="s">
        <v>73</v>
      </c>
      <c r="E40" s="89" t="s">
        <v>110</v>
      </c>
      <c r="F40" s="90">
        <v>1275</v>
      </c>
      <c r="G40" s="87">
        <v>3</v>
      </c>
      <c r="H40" s="87">
        <v>48</v>
      </c>
      <c r="I40" s="87">
        <v>8</v>
      </c>
      <c r="J40" s="87">
        <v>2006</v>
      </c>
      <c r="K40" s="87">
        <v>3</v>
      </c>
      <c r="L40" s="87">
        <v>1</v>
      </c>
      <c r="M40" s="87">
        <v>0</v>
      </c>
      <c r="N40" s="89" t="s">
        <v>120</v>
      </c>
      <c r="O40" s="89" t="s">
        <v>112</v>
      </c>
      <c r="P40" s="89" t="s">
        <v>110</v>
      </c>
      <c r="Q40" s="89" t="s">
        <v>73</v>
      </c>
      <c r="R40" s="89" t="s">
        <v>145</v>
      </c>
      <c r="S40" s="91" t="s">
        <v>114</v>
      </c>
    </row>
    <row r="41" spans="1:19" x14ac:dyDescent="0.25">
      <c r="A41" s="83">
        <v>31</v>
      </c>
      <c r="B41" s="84">
        <v>38737</v>
      </c>
      <c r="C41" s="71" t="s">
        <v>57</v>
      </c>
      <c r="D41" s="71" t="s">
        <v>68</v>
      </c>
      <c r="E41" s="71" t="s">
        <v>143</v>
      </c>
      <c r="F41" s="85">
        <v>35</v>
      </c>
      <c r="G41" s="83">
        <v>3</v>
      </c>
      <c r="H41" s="83">
        <v>80</v>
      </c>
      <c r="I41" s="83">
        <v>4</v>
      </c>
      <c r="J41" s="83">
        <v>2006</v>
      </c>
      <c r="K41" s="83">
        <v>1</v>
      </c>
      <c r="L41" s="83">
        <v>1</v>
      </c>
      <c r="M41" s="83">
        <v>1</v>
      </c>
      <c r="N41" s="71" t="s">
        <v>133</v>
      </c>
      <c r="O41" s="71" t="s">
        <v>117</v>
      </c>
      <c r="P41" s="71" t="s">
        <v>143</v>
      </c>
      <c r="Q41" s="71" t="s">
        <v>68</v>
      </c>
      <c r="R41" s="71" t="s">
        <v>142</v>
      </c>
      <c r="S41" s="86" t="s">
        <v>114</v>
      </c>
    </row>
    <row r="42" spans="1:19" x14ac:dyDescent="0.25">
      <c r="A42" s="87">
        <v>31</v>
      </c>
      <c r="B42" s="88">
        <v>38737</v>
      </c>
      <c r="C42" s="89" t="s">
        <v>57</v>
      </c>
      <c r="D42" s="89" t="s">
        <v>68</v>
      </c>
      <c r="E42" s="89" t="s">
        <v>118</v>
      </c>
      <c r="F42" s="90">
        <v>530</v>
      </c>
      <c r="G42" s="87">
        <v>3</v>
      </c>
      <c r="H42" s="87">
        <v>51</v>
      </c>
      <c r="I42" s="87">
        <v>4</v>
      </c>
      <c r="J42" s="87">
        <v>2006</v>
      </c>
      <c r="K42" s="87">
        <v>1</v>
      </c>
      <c r="L42" s="87">
        <v>1</v>
      </c>
      <c r="M42" s="87">
        <v>1</v>
      </c>
      <c r="N42" s="89" t="s">
        <v>133</v>
      </c>
      <c r="O42" s="89" t="s">
        <v>117</v>
      </c>
      <c r="P42" s="89" t="s">
        <v>118</v>
      </c>
      <c r="Q42" s="89" t="s">
        <v>68</v>
      </c>
      <c r="R42" s="89" t="s">
        <v>142</v>
      </c>
      <c r="S42" s="91" t="s">
        <v>114</v>
      </c>
    </row>
    <row r="43" spans="1:19" x14ac:dyDescent="0.25">
      <c r="A43" s="83">
        <v>31</v>
      </c>
      <c r="B43" s="84">
        <v>38737</v>
      </c>
      <c r="C43" s="71" t="s">
        <v>57</v>
      </c>
      <c r="D43" s="71" t="s">
        <v>68</v>
      </c>
      <c r="E43" s="71" t="s">
        <v>115</v>
      </c>
      <c r="F43" s="85">
        <v>300</v>
      </c>
      <c r="G43" s="83">
        <v>3</v>
      </c>
      <c r="H43" s="83">
        <v>7</v>
      </c>
      <c r="I43" s="83">
        <v>4</v>
      </c>
      <c r="J43" s="83">
        <v>2006</v>
      </c>
      <c r="K43" s="83">
        <v>1</v>
      </c>
      <c r="L43" s="83">
        <v>1</v>
      </c>
      <c r="M43" s="83">
        <v>1</v>
      </c>
      <c r="N43" s="71" t="s">
        <v>133</v>
      </c>
      <c r="O43" s="71" t="s">
        <v>117</v>
      </c>
      <c r="P43" s="71" t="s">
        <v>115</v>
      </c>
      <c r="Q43" s="71" t="s">
        <v>68</v>
      </c>
      <c r="R43" s="71" t="s">
        <v>142</v>
      </c>
      <c r="S43" s="86" t="s">
        <v>114</v>
      </c>
    </row>
    <row r="44" spans="1:19" x14ac:dyDescent="0.25">
      <c r="A44" s="87">
        <v>58</v>
      </c>
      <c r="B44" s="88">
        <v>38829</v>
      </c>
      <c r="C44" s="89" t="s">
        <v>57</v>
      </c>
      <c r="D44" s="89" t="s">
        <v>68</v>
      </c>
      <c r="E44" s="89" t="s">
        <v>146</v>
      </c>
      <c r="F44" s="90">
        <v>3240</v>
      </c>
      <c r="G44" s="87">
        <v>3</v>
      </c>
      <c r="H44" s="87">
        <v>20</v>
      </c>
      <c r="I44" s="87">
        <v>4</v>
      </c>
      <c r="J44" s="87">
        <v>2006</v>
      </c>
      <c r="K44" s="87">
        <v>4</v>
      </c>
      <c r="L44" s="87">
        <v>2</v>
      </c>
      <c r="M44" s="87">
        <v>1</v>
      </c>
      <c r="N44" s="89" t="s">
        <v>111</v>
      </c>
      <c r="O44" s="89" t="s">
        <v>131</v>
      </c>
      <c r="P44" s="89" t="s">
        <v>146</v>
      </c>
      <c r="Q44" s="89" t="s">
        <v>68</v>
      </c>
      <c r="R44" s="89" t="s">
        <v>142</v>
      </c>
      <c r="S44" s="91" t="s">
        <v>114</v>
      </c>
    </row>
    <row r="45" spans="1:19" x14ac:dyDescent="0.25">
      <c r="A45" s="83">
        <v>58</v>
      </c>
      <c r="B45" s="84">
        <v>38829</v>
      </c>
      <c r="C45" s="71" t="s">
        <v>57</v>
      </c>
      <c r="D45" s="71" t="s">
        <v>68</v>
      </c>
      <c r="E45" s="71" t="s">
        <v>147</v>
      </c>
      <c r="F45" s="85">
        <v>280</v>
      </c>
      <c r="G45" s="83">
        <v>3</v>
      </c>
      <c r="H45" s="83">
        <v>52</v>
      </c>
      <c r="I45" s="83">
        <v>4</v>
      </c>
      <c r="J45" s="83">
        <v>2006</v>
      </c>
      <c r="K45" s="83">
        <v>4</v>
      </c>
      <c r="L45" s="83">
        <v>2</v>
      </c>
      <c r="M45" s="83">
        <v>1</v>
      </c>
      <c r="N45" s="71" t="s">
        <v>111</v>
      </c>
      <c r="O45" s="71" t="s">
        <v>148</v>
      </c>
      <c r="P45" s="71" t="s">
        <v>147</v>
      </c>
      <c r="Q45" s="71" t="s">
        <v>68</v>
      </c>
      <c r="R45" s="71" t="s">
        <v>142</v>
      </c>
      <c r="S45" s="86" t="s">
        <v>114</v>
      </c>
    </row>
    <row r="46" spans="1:19" x14ac:dyDescent="0.25">
      <c r="A46" s="87">
        <v>37</v>
      </c>
      <c r="B46" s="88">
        <v>38782</v>
      </c>
      <c r="C46" s="89" t="s">
        <v>59</v>
      </c>
      <c r="D46" s="89" t="s">
        <v>71</v>
      </c>
      <c r="E46" s="89" t="s">
        <v>149</v>
      </c>
      <c r="F46" s="90">
        <v>680</v>
      </c>
      <c r="G46" s="87">
        <v>8</v>
      </c>
      <c r="H46" s="87">
        <v>8</v>
      </c>
      <c r="I46" s="87">
        <v>6</v>
      </c>
      <c r="J46" s="87">
        <v>2006</v>
      </c>
      <c r="K46" s="87">
        <v>3</v>
      </c>
      <c r="L46" s="87">
        <v>1</v>
      </c>
      <c r="M46" s="87">
        <v>0</v>
      </c>
      <c r="N46" s="89" t="s">
        <v>120</v>
      </c>
      <c r="O46" s="89" t="s">
        <v>150</v>
      </c>
      <c r="P46" s="89" t="s">
        <v>149</v>
      </c>
      <c r="Q46" s="89" t="s">
        <v>71</v>
      </c>
      <c r="R46" s="89" t="s">
        <v>113</v>
      </c>
      <c r="S46" s="91" t="s">
        <v>114</v>
      </c>
    </row>
    <row r="47" spans="1:19" x14ac:dyDescent="0.25">
      <c r="A47" s="83">
        <v>36</v>
      </c>
      <c r="B47" s="84">
        <v>38771</v>
      </c>
      <c r="C47" s="71" t="s">
        <v>61</v>
      </c>
      <c r="D47" s="71" t="s">
        <v>60</v>
      </c>
      <c r="E47" s="71" t="s">
        <v>126</v>
      </c>
      <c r="F47" s="85">
        <v>1930</v>
      </c>
      <c r="G47" s="83">
        <v>4</v>
      </c>
      <c r="H47" s="83">
        <v>41</v>
      </c>
      <c r="I47" s="83">
        <v>3</v>
      </c>
      <c r="J47" s="83">
        <v>2006</v>
      </c>
      <c r="K47" s="83">
        <v>2</v>
      </c>
      <c r="L47" s="83">
        <v>1</v>
      </c>
      <c r="M47" s="83">
        <v>2</v>
      </c>
      <c r="N47" s="71" t="s">
        <v>141</v>
      </c>
      <c r="O47" s="71" t="s">
        <v>127</v>
      </c>
      <c r="P47" s="71" t="s">
        <v>126</v>
      </c>
      <c r="Q47" s="71" t="s">
        <v>60</v>
      </c>
      <c r="R47" s="71" t="s">
        <v>151</v>
      </c>
      <c r="S47" s="86" t="s">
        <v>114</v>
      </c>
    </row>
    <row r="48" spans="1:19" x14ac:dyDescent="0.25">
      <c r="A48" s="87">
        <v>32</v>
      </c>
      <c r="B48" s="88">
        <v>38739</v>
      </c>
      <c r="C48" s="89" t="s">
        <v>61</v>
      </c>
      <c r="D48" s="89" t="s">
        <v>83</v>
      </c>
      <c r="E48" s="89" t="s">
        <v>119</v>
      </c>
      <c r="F48" s="90">
        <v>920</v>
      </c>
      <c r="G48" s="87">
        <v>4</v>
      </c>
      <c r="H48" s="87">
        <v>43</v>
      </c>
      <c r="I48" s="87">
        <v>12</v>
      </c>
      <c r="J48" s="87">
        <v>2006</v>
      </c>
      <c r="K48" s="87">
        <v>1</v>
      </c>
      <c r="L48" s="87">
        <v>1</v>
      </c>
      <c r="M48" s="87">
        <v>1</v>
      </c>
      <c r="N48" s="89" t="s">
        <v>133</v>
      </c>
      <c r="O48" s="89" t="s">
        <v>121</v>
      </c>
      <c r="P48" s="89" t="s">
        <v>119</v>
      </c>
      <c r="Q48" s="89" t="s">
        <v>83</v>
      </c>
      <c r="R48" s="89" t="s">
        <v>134</v>
      </c>
      <c r="S48" s="91" t="s">
        <v>114</v>
      </c>
    </row>
    <row r="49" spans="1:19" x14ac:dyDescent="0.25">
      <c r="A49" s="83">
        <v>32</v>
      </c>
      <c r="B49" s="84">
        <v>38739</v>
      </c>
      <c r="C49" s="71" t="s">
        <v>61</v>
      </c>
      <c r="D49" s="71" t="s">
        <v>83</v>
      </c>
      <c r="E49" s="71" t="s">
        <v>152</v>
      </c>
      <c r="F49" s="85">
        <v>270</v>
      </c>
      <c r="G49" s="83">
        <v>4</v>
      </c>
      <c r="H49" s="83">
        <v>1</v>
      </c>
      <c r="I49" s="83">
        <v>12</v>
      </c>
      <c r="J49" s="83">
        <v>2006</v>
      </c>
      <c r="K49" s="83">
        <v>1</v>
      </c>
      <c r="L49" s="83">
        <v>1</v>
      </c>
      <c r="M49" s="83">
        <v>1</v>
      </c>
      <c r="N49" s="71" t="s">
        <v>133</v>
      </c>
      <c r="O49" s="71" t="s">
        <v>121</v>
      </c>
      <c r="P49" s="71" t="s">
        <v>152</v>
      </c>
      <c r="Q49" s="71" t="s">
        <v>83</v>
      </c>
      <c r="R49" s="71" t="s">
        <v>134</v>
      </c>
      <c r="S49" s="86" t="s">
        <v>114</v>
      </c>
    </row>
    <row r="50" spans="1:19" x14ac:dyDescent="0.25">
      <c r="A50" s="87">
        <v>40</v>
      </c>
      <c r="B50" s="88">
        <v>38800</v>
      </c>
      <c r="C50" s="89" t="s">
        <v>61</v>
      </c>
      <c r="D50" s="89" t="s">
        <v>75</v>
      </c>
      <c r="E50" s="89" t="s">
        <v>153</v>
      </c>
      <c r="F50" s="90">
        <v>598</v>
      </c>
      <c r="G50" s="87">
        <v>4</v>
      </c>
      <c r="H50" s="87">
        <v>81</v>
      </c>
      <c r="I50" s="87">
        <v>10</v>
      </c>
      <c r="J50" s="87">
        <v>2006</v>
      </c>
      <c r="K50" s="87">
        <v>3</v>
      </c>
      <c r="L50" s="87">
        <v>1</v>
      </c>
      <c r="M50" s="87">
        <v>0</v>
      </c>
      <c r="N50" s="89" t="s">
        <v>120</v>
      </c>
      <c r="O50" s="89" t="s">
        <v>121</v>
      </c>
      <c r="P50" s="89" t="s">
        <v>153</v>
      </c>
      <c r="Q50" s="89" t="s">
        <v>75</v>
      </c>
      <c r="R50" s="89" t="s">
        <v>137</v>
      </c>
      <c r="S50" s="91" t="s">
        <v>114</v>
      </c>
    </row>
    <row r="51" spans="1:19" x14ac:dyDescent="0.25">
      <c r="A51" s="83">
        <v>75</v>
      </c>
      <c r="B51" s="84">
        <v>38873</v>
      </c>
      <c r="C51" s="71" t="s">
        <v>61</v>
      </c>
      <c r="D51" s="71" t="s">
        <v>73</v>
      </c>
      <c r="E51" s="71" t="s">
        <v>110</v>
      </c>
      <c r="F51" s="85">
        <v>510</v>
      </c>
      <c r="G51" s="83">
        <v>4</v>
      </c>
      <c r="H51" s="83">
        <v>48</v>
      </c>
      <c r="I51" s="83">
        <v>8</v>
      </c>
      <c r="J51" s="83">
        <v>2006</v>
      </c>
      <c r="K51" s="83">
        <v>6</v>
      </c>
      <c r="L51" s="83">
        <v>2</v>
      </c>
      <c r="M51" s="83">
        <v>0</v>
      </c>
      <c r="N51" s="71" t="s">
        <v>116</v>
      </c>
      <c r="O51" s="71" t="s">
        <v>112</v>
      </c>
      <c r="P51" s="71" t="s">
        <v>110</v>
      </c>
      <c r="Q51" s="71" t="s">
        <v>73</v>
      </c>
      <c r="R51" s="71" t="s">
        <v>145</v>
      </c>
      <c r="S51" s="86" t="s">
        <v>114</v>
      </c>
    </row>
    <row r="52" spans="1:19" x14ac:dyDescent="0.25">
      <c r="A52" s="87">
        <v>63</v>
      </c>
      <c r="B52" s="88">
        <v>38832</v>
      </c>
      <c r="C52" s="89" t="s">
        <v>61</v>
      </c>
      <c r="D52" s="89" t="s">
        <v>60</v>
      </c>
      <c r="E52" s="89" t="s">
        <v>149</v>
      </c>
      <c r="F52" s="90">
        <v>120</v>
      </c>
      <c r="G52" s="87">
        <v>4</v>
      </c>
      <c r="H52" s="87">
        <v>8</v>
      </c>
      <c r="I52" s="87">
        <v>3</v>
      </c>
      <c r="J52" s="87">
        <v>2006</v>
      </c>
      <c r="K52" s="87">
        <v>4</v>
      </c>
      <c r="L52" s="87">
        <v>2</v>
      </c>
      <c r="M52" s="87">
        <v>1</v>
      </c>
      <c r="N52" s="89" t="s">
        <v>111</v>
      </c>
      <c r="O52" s="89" t="s">
        <v>150</v>
      </c>
      <c r="P52" s="89" t="s">
        <v>149</v>
      </c>
      <c r="Q52" s="89" t="s">
        <v>60</v>
      </c>
      <c r="R52" s="89" t="s">
        <v>151</v>
      </c>
      <c r="S52" s="91" t="s">
        <v>114</v>
      </c>
    </row>
    <row r="53" spans="1:19" x14ac:dyDescent="0.25">
      <c r="A53" s="83">
        <v>63</v>
      </c>
      <c r="B53" s="84">
        <v>38832</v>
      </c>
      <c r="C53" s="71" t="s">
        <v>61</v>
      </c>
      <c r="D53" s="71" t="s">
        <v>60</v>
      </c>
      <c r="E53" s="71" t="s">
        <v>154</v>
      </c>
      <c r="F53" s="85">
        <v>500</v>
      </c>
      <c r="G53" s="83">
        <v>4</v>
      </c>
      <c r="H53" s="83">
        <v>3</v>
      </c>
      <c r="I53" s="83">
        <v>3</v>
      </c>
      <c r="J53" s="83">
        <v>2006</v>
      </c>
      <c r="K53" s="83">
        <v>4</v>
      </c>
      <c r="L53" s="83">
        <v>2</v>
      </c>
      <c r="M53" s="83">
        <v>1</v>
      </c>
      <c r="N53" s="71" t="s">
        <v>111</v>
      </c>
      <c r="O53" s="71" t="s">
        <v>136</v>
      </c>
      <c r="P53" s="71" t="s">
        <v>154</v>
      </c>
      <c r="Q53" s="71" t="s">
        <v>60</v>
      </c>
      <c r="R53" s="71" t="s">
        <v>151</v>
      </c>
      <c r="S53" s="86" t="s">
        <v>114</v>
      </c>
    </row>
    <row r="54" spans="1:19" x14ac:dyDescent="0.25">
      <c r="A54" s="87">
        <v>67</v>
      </c>
      <c r="B54" s="88">
        <v>38861</v>
      </c>
      <c r="C54" s="89" t="s">
        <v>61</v>
      </c>
      <c r="D54" s="89" t="s">
        <v>75</v>
      </c>
      <c r="E54" s="89" t="s">
        <v>155</v>
      </c>
      <c r="F54" s="90">
        <v>200</v>
      </c>
      <c r="G54" s="87">
        <v>4</v>
      </c>
      <c r="H54" s="87">
        <v>74</v>
      </c>
      <c r="I54" s="87">
        <v>10</v>
      </c>
      <c r="J54" s="87">
        <v>2006</v>
      </c>
      <c r="K54" s="87">
        <v>5</v>
      </c>
      <c r="L54" s="87">
        <v>2</v>
      </c>
      <c r="M54" s="87">
        <v>2</v>
      </c>
      <c r="N54" s="89" t="s">
        <v>156</v>
      </c>
      <c r="O54" s="89" t="s">
        <v>117</v>
      </c>
      <c r="P54" s="89" t="s">
        <v>155</v>
      </c>
      <c r="Q54" s="89" t="s">
        <v>75</v>
      </c>
      <c r="R54" s="89" t="s">
        <v>137</v>
      </c>
      <c r="S54" s="91" t="s">
        <v>114</v>
      </c>
    </row>
    <row r="55" spans="1:19" x14ac:dyDescent="0.25">
      <c r="A55" s="83">
        <v>48</v>
      </c>
      <c r="B55" s="84">
        <v>38812</v>
      </c>
      <c r="C55" s="71" t="s">
        <v>61</v>
      </c>
      <c r="D55" s="71" t="s">
        <v>73</v>
      </c>
      <c r="E55" s="71" t="s">
        <v>149</v>
      </c>
      <c r="F55" s="85">
        <v>1000</v>
      </c>
      <c r="G55" s="83">
        <v>4</v>
      </c>
      <c r="H55" s="83">
        <v>8</v>
      </c>
      <c r="I55" s="83">
        <v>8</v>
      </c>
      <c r="J55" s="83">
        <v>2006</v>
      </c>
      <c r="K55" s="83">
        <v>4</v>
      </c>
      <c r="L55" s="83">
        <v>2</v>
      </c>
      <c r="M55" s="83">
        <v>1</v>
      </c>
      <c r="N55" s="71" t="s">
        <v>111</v>
      </c>
      <c r="O55" s="71" t="s">
        <v>150</v>
      </c>
      <c r="P55" s="71" t="s">
        <v>149</v>
      </c>
      <c r="Q55" s="71" t="s">
        <v>73</v>
      </c>
      <c r="R55" s="71" t="s">
        <v>145</v>
      </c>
      <c r="S55" s="86" t="s">
        <v>114</v>
      </c>
    </row>
    <row r="56" spans="1:19" x14ac:dyDescent="0.25">
      <c r="A56" s="87">
        <v>48</v>
      </c>
      <c r="B56" s="88">
        <v>38812</v>
      </c>
      <c r="C56" s="89" t="s">
        <v>61</v>
      </c>
      <c r="D56" s="89" t="s">
        <v>73</v>
      </c>
      <c r="E56" s="89" t="s">
        <v>140</v>
      </c>
      <c r="F56" s="90">
        <v>230</v>
      </c>
      <c r="G56" s="87">
        <v>4</v>
      </c>
      <c r="H56" s="87">
        <v>19</v>
      </c>
      <c r="I56" s="87">
        <v>8</v>
      </c>
      <c r="J56" s="87">
        <v>2006</v>
      </c>
      <c r="K56" s="87">
        <v>4</v>
      </c>
      <c r="L56" s="87">
        <v>2</v>
      </c>
      <c r="M56" s="87">
        <v>1</v>
      </c>
      <c r="N56" s="89" t="s">
        <v>111</v>
      </c>
      <c r="O56" s="89" t="s">
        <v>139</v>
      </c>
      <c r="P56" s="89" t="s">
        <v>140</v>
      </c>
      <c r="Q56" s="89" t="s">
        <v>73</v>
      </c>
      <c r="R56" s="89" t="s">
        <v>145</v>
      </c>
      <c r="S56" s="91" t="s">
        <v>114</v>
      </c>
    </row>
    <row r="57" spans="1:19" x14ac:dyDescent="0.25">
      <c r="A57" s="83">
        <v>60</v>
      </c>
      <c r="B57" s="84">
        <v>38837</v>
      </c>
      <c r="C57" s="71" t="s">
        <v>67</v>
      </c>
      <c r="D57" s="71" t="s">
        <v>73</v>
      </c>
      <c r="E57" s="71" t="s">
        <v>157</v>
      </c>
      <c r="F57" s="85">
        <v>1392</v>
      </c>
      <c r="G57" s="83">
        <v>6</v>
      </c>
      <c r="H57" s="83">
        <v>72</v>
      </c>
      <c r="I57" s="83">
        <v>8</v>
      </c>
      <c r="J57" s="83">
        <v>2006</v>
      </c>
      <c r="K57" s="83">
        <v>4</v>
      </c>
      <c r="L57" s="83">
        <v>2</v>
      </c>
      <c r="M57" s="83">
        <v>1</v>
      </c>
      <c r="N57" s="71" t="s">
        <v>111</v>
      </c>
      <c r="O57" s="71" t="s">
        <v>158</v>
      </c>
      <c r="P57" s="71" t="s">
        <v>157</v>
      </c>
      <c r="Q57" s="71" t="s">
        <v>73</v>
      </c>
      <c r="R57" s="71" t="s">
        <v>145</v>
      </c>
      <c r="S57" s="86" t="s">
        <v>114</v>
      </c>
    </row>
    <row r="58" spans="1:19" x14ac:dyDescent="0.25">
      <c r="A58" s="87">
        <v>33</v>
      </c>
      <c r="B58" s="88">
        <v>38747</v>
      </c>
      <c r="C58" s="89" t="s">
        <v>67</v>
      </c>
      <c r="D58" s="89" t="s">
        <v>73</v>
      </c>
      <c r="E58" s="89" t="s">
        <v>140</v>
      </c>
      <c r="F58" s="90">
        <v>276</v>
      </c>
      <c r="G58" s="87">
        <v>6</v>
      </c>
      <c r="H58" s="87">
        <v>19</v>
      </c>
      <c r="I58" s="87">
        <v>8</v>
      </c>
      <c r="J58" s="87">
        <v>2006</v>
      </c>
      <c r="K58" s="87">
        <v>1</v>
      </c>
      <c r="L58" s="87">
        <v>1</v>
      </c>
      <c r="M58" s="87">
        <v>1</v>
      </c>
      <c r="N58" s="89" t="s">
        <v>133</v>
      </c>
      <c r="O58" s="89" t="s">
        <v>139</v>
      </c>
      <c r="P58" s="89" t="s">
        <v>140</v>
      </c>
      <c r="Q58" s="89" t="s">
        <v>73</v>
      </c>
      <c r="R58" s="89" t="s">
        <v>145</v>
      </c>
      <c r="S58" s="91" t="s">
        <v>114</v>
      </c>
    </row>
    <row r="59" spans="1:19" x14ac:dyDescent="0.25">
      <c r="A59" s="83">
        <v>74</v>
      </c>
      <c r="B59" s="84">
        <v>38876</v>
      </c>
      <c r="C59" s="71" t="s">
        <v>67</v>
      </c>
      <c r="D59" s="71" t="s">
        <v>71</v>
      </c>
      <c r="E59" s="71" t="s">
        <v>110</v>
      </c>
      <c r="F59" s="85">
        <v>510</v>
      </c>
      <c r="G59" s="83">
        <v>6</v>
      </c>
      <c r="H59" s="83">
        <v>48</v>
      </c>
      <c r="I59" s="83">
        <v>6</v>
      </c>
      <c r="J59" s="83">
        <v>2006</v>
      </c>
      <c r="K59" s="83">
        <v>6</v>
      </c>
      <c r="L59" s="83">
        <v>2</v>
      </c>
      <c r="M59" s="83">
        <v>0</v>
      </c>
      <c r="N59" s="71" t="s">
        <v>116</v>
      </c>
      <c r="O59" s="71" t="s">
        <v>112</v>
      </c>
      <c r="P59" s="71" t="s">
        <v>110</v>
      </c>
      <c r="Q59" s="71" t="s">
        <v>71</v>
      </c>
      <c r="R59" s="71" t="s">
        <v>113</v>
      </c>
      <c r="S59" s="86" t="s">
        <v>114</v>
      </c>
    </row>
    <row r="60" spans="1:19" x14ac:dyDescent="0.25">
      <c r="A60" s="87">
        <v>47</v>
      </c>
      <c r="B60" s="88">
        <v>38815</v>
      </c>
      <c r="C60" s="89" t="s">
        <v>67</v>
      </c>
      <c r="D60" s="89" t="s">
        <v>71</v>
      </c>
      <c r="E60" s="89" t="s">
        <v>132</v>
      </c>
      <c r="F60" s="90">
        <v>4200</v>
      </c>
      <c r="G60" s="87">
        <v>6</v>
      </c>
      <c r="H60" s="87">
        <v>34</v>
      </c>
      <c r="I60" s="87">
        <v>6</v>
      </c>
      <c r="J60" s="87">
        <v>2006</v>
      </c>
      <c r="K60" s="87">
        <v>4</v>
      </c>
      <c r="L60" s="87">
        <v>2</v>
      </c>
      <c r="M60" s="87">
        <v>1</v>
      </c>
      <c r="N60" s="89" t="s">
        <v>111</v>
      </c>
      <c r="O60" s="89" t="s">
        <v>121</v>
      </c>
      <c r="P60" s="89" t="s">
        <v>132</v>
      </c>
      <c r="Q60" s="89" t="s">
        <v>71</v>
      </c>
      <c r="R60" s="89" t="s">
        <v>113</v>
      </c>
      <c r="S60" s="91" t="s">
        <v>114</v>
      </c>
    </row>
    <row r="61" spans="1:19" x14ac:dyDescent="0.25">
      <c r="A61" s="83">
        <v>55</v>
      </c>
      <c r="B61" s="84">
        <v>38812</v>
      </c>
      <c r="C61" s="71" t="s">
        <v>70</v>
      </c>
      <c r="D61" s="71" t="s">
        <v>62</v>
      </c>
      <c r="E61" s="71" t="s">
        <v>132</v>
      </c>
      <c r="F61" s="85">
        <v>1218</v>
      </c>
      <c r="G61" s="83">
        <v>1</v>
      </c>
      <c r="H61" s="83">
        <v>34</v>
      </c>
      <c r="I61" s="83">
        <v>29</v>
      </c>
      <c r="J61" s="83">
        <v>2006</v>
      </c>
      <c r="K61" s="83">
        <v>4</v>
      </c>
      <c r="L61" s="83">
        <v>2</v>
      </c>
      <c r="M61" s="83">
        <v>1</v>
      </c>
      <c r="N61" s="71" t="s">
        <v>111</v>
      </c>
      <c r="O61" s="71" t="s">
        <v>121</v>
      </c>
      <c r="P61" s="71" t="s">
        <v>132</v>
      </c>
      <c r="Q61" s="71" t="s">
        <v>62</v>
      </c>
      <c r="R61" s="71" t="s">
        <v>144</v>
      </c>
      <c r="S61" s="86" t="s">
        <v>114</v>
      </c>
    </row>
    <row r="62" spans="1:19" x14ac:dyDescent="0.25">
      <c r="A62" s="87">
        <v>78</v>
      </c>
      <c r="B62" s="88">
        <v>38873</v>
      </c>
      <c r="C62" s="89" t="s">
        <v>70</v>
      </c>
      <c r="D62" s="89" t="s">
        <v>62</v>
      </c>
      <c r="E62" s="89" t="s">
        <v>159</v>
      </c>
      <c r="F62" s="90">
        <v>1560</v>
      </c>
      <c r="G62" s="87">
        <v>1</v>
      </c>
      <c r="H62" s="87">
        <v>17</v>
      </c>
      <c r="I62" s="87">
        <v>29</v>
      </c>
      <c r="J62" s="87">
        <v>2006</v>
      </c>
      <c r="K62" s="87">
        <v>6</v>
      </c>
      <c r="L62" s="87">
        <v>2</v>
      </c>
      <c r="M62" s="87">
        <v>0</v>
      </c>
      <c r="N62" s="89" t="s">
        <v>116</v>
      </c>
      <c r="O62" s="89" t="s">
        <v>160</v>
      </c>
      <c r="P62" s="89" t="s">
        <v>159</v>
      </c>
      <c r="Q62" s="89" t="s">
        <v>62</v>
      </c>
      <c r="R62" s="89" t="s">
        <v>144</v>
      </c>
      <c r="S62" s="91" t="s">
        <v>114</v>
      </c>
    </row>
    <row r="63" spans="1:19" x14ac:dyDescent="0.25">
      <c r="A63" s="83">
        <v>42</v>
      </c>
      <c r="B63" s="84">
        <v>38800</v>
      </c>
      <c r="C63" s="71" t="s">
        <v>70</v>
      </c>
      <c r="D63" s="71" t="s">
        <v>75</v>
      </c>
      <c r="E63" s="71" t="s">
        <v>130</v>
      </c>
      <c r="F63" s="85">
        <v>250</v>
      </c>
      <c r="G63" s="83">
        <v>1</v>
      </c>
      <c r="H63" s="83">
        <v>6</v>
      </c>
      <c r="I63" s="83">
        <v>10</v>
      </c>
      <c r="J63" s="83">
        <v>2006</v>
      </c>
      <c r="K63" s="83">
        <v>3</v>
      </c>
      <c r="L63" s="83">
        <v>1</v>
      </c>
      <c r="M63" s="83">
        <v>0</v>
      </c>
      <c r="N63" s="71" t="s">
        <v>120</v>
      </c>
      <c r="O63" s="71" t="s">
        <v>131</v>
      </c>
      <c r="P63" s="71" t="s">
        <v>130</v>
      </c>
      <c r="Q63" s="71" t="s">
        <v>75</v>
      </c>
      <c r="R63" s="71" t="s">
        <v>137</v>
      </c>
      <c r="S63" s="86" t="s">
        <v>114</v>
      </c>
    </row>
    <row r="64" spans="1:19" x14ac:dyDescent="0.25">
      <c r="A64" s="87">
        <v>42</v>
      </c>
      <c r="B64" s="88">
        <v>38800</v>
      </c>
      <c r="C64" s="89" t="s">
        <v>70</v>
      </c>
      <c r="D64" s="89" t="s">
        <v>75</v>
      </c>
      <c r="E64" s="89" t="s">
        <v>135</v>
      </c>
      <c r="F64" s="90">
        <v>220</v>
      </c>
      <c r="G64" s="87">
        <v>1</v>
      </c>
      <c r="H64" s="87">
        <v>4</v>
      </c>
      <c r="I64" s="87">
        <v>10</v>
      </c>
      <c r="J64" s="87">
        <v>2006</v>
      </c>
      <c r="K64" s="87">
        <v>3</v>
      </c>
      <c r="L64" s="87">
        <v>1</v>
      </c>
      <c r="M64" s="87">
        <v>0</v>
      </c>
      <c r="N64" s="89" t="s">
        <v>120</v>
      </c>
      <c r="O64" s="89" t="s">
        <v>136</v>
      </c>
      <c r="P64" s="89" t="s">
        <v>135</v>
      </c>
      <c r="Q64" s="89" t="s">
        <v>75</v>
      </c>
      <c r="R64" s="89" t="s">
        <v>137</v>
      </c>
      <c r="S64" s="91" t="s">
        <v>114</v>
      </c>
    </row>
    <row r="65" spans="1:19" x14ac:dyDescent="0.25">
      <c r="A65" s="83">
        <v>42</v>
      </c>
      <c r="B65" s="84">
        <v>38800</v>
      </c>
      <c r="C65" s="71" t="s">
        <v>70</v>
      </c>
      <c r="D65" s="71" t="s">
        <v>75</v>
      </c>
      <c r="E65" s="71" t="s">
        <v>140</v>
      </c>
      <c r="F65" s="85">
        <v>92</v>
      </c>
      <c r="G65" s="83">
        <v>1</v>
      </c>
      <c r="H65" s="83">
        <v>19</v>
      </c>
      <c r="I65" s="83">
        <v>10</v>
      </c>
      <c r="J65" s="83">
        <v>2006</v>
      </c>
      <c r="K65" s="83">
        <v>3</v>
      </c>
      <c r="L65" s="83">
        <v>1</v>
      </c>
      <c r="M65" s="83">
        <v>0</v>
      </c>
      <c r="N65" s="71" t="s">
        <v>120</v>
      </c>
      <c r="O65" s="71" t="s">
        <v>139</v>
      </c>
      <c r="P65" s="71" t="s">
        <v>140</v>
      </c>
      <c r="Q65" s="71" t="s">
        <v>75</v>
      </c>
      <c r="R65" s="71" t="s">
        <v>137</v>
      </c>
      <c r="S65" s="86" t="s">
        <v>114</v>
      </c>
    </row>
    <row r="66" spans="1:19" x14ac:dyDescent="0.25">
      <c r="A66" s="87">
        <v>72</v>
      </c>
      <c r="B66" s="88">
        <v>38875</v>
      </c>
      <c r="C66" s="89" t="s">
        <v>70</v>
      </c>
      <c r="D66" s="89" t="s">
        <v>58</v>
      </c>
      <c r="E66" s="89" t="s">
        <v>119</v>
      </c>
      <c r="F66" s="90">
        <v>230</v>
      </c>
      <c r="G66" s="87">
        <v>1</v>
      </c>
      <c r="H66" s="87">
        <v>43</v>
      </c>
      <c r="I66" s="87">
        <v>28</v>
      </c>
      <c r="J66" s="87">
        <v>2006</v>
      </c>
      <c r="K66" s="87">
        <v>6</v>
      </c>
      <c r="L66" s="87">
        <v>2</v>
      </c>
      <c r="M66" s="87">
        <v>0</v>
      </c>
      <c r="N66" s="89" t="s">
        <v>116</v>
      </c>
      <c r="O66" s="89" t="s">
        <v>121</v>
      </c>
      <c r="P66" s="89" t="s">
        <v>119</v>
      </c>
      <c r="Q66" s="89" t="s">
        <v>58</v>
      </c>
      <c r="R66" s="89" t="s">
        <v>122</v>
      </c>
      <c r="S66" s="91" t="s">
        <v>114</v>
      </c>
    </row>
    <row r="67" spans="1:19" x14ac:dyDescent="0.25">
      <c r="A67" s="83">
        <v>71</v>
      </c>
      <c r="B67" s="84">
        <v>38861</v>
      </c>
      <c r="C67" s="71" t="s">
        <v>70</v>
      </c>
      <c r="D67" s="71" t="s">
        <v>54</v>
      </c>
      <c r="E67" s="71" t="s">
        <v>128</v>
      </c>
      <c r="F67" s="85">
        <v>736</v>
      </c>
      <c r="G67" s="83">
        <v>1</v>
      </c>
      <c r="H67" s="83">
        <v>40</v>
      </c>
      <c r="I67" s="83">
        <v>1</v>
      </c>
      <c r="J67" s="83">
        <v>2006</v>
      </c>
      <c r="K67" s="83">
        <v>5</v>
      </c>
      <c r="L67" s="83">
        <v>2</v>
      </c>
      <c r="M67" s="83">
        <v>2</v>
      </c>
      <c r="N67" s="71" t="s">
        <v>156</v>
      </c>
      <c r="O67" s="71" t="s">
        <v>129</v>
      </c>
      <c r="P67" s="71" t="s">
        <v>128</v>
      </c>
      <c r="Q67" s="71" t="s">
        <v>54</v>
      </c>
      <c r="R67" s="71" t="s">
        <v>161</v>
      </c>
      <c r="S67" s="86" t="s">
        <v>114</v>
      </c>
    </row>
    <row r="68" spans="1:19" x14ac:dyDescent="0.25">
      <c r="A68" s="87">
        <v>45</v>
      </c>
      <c r="B68" s="88">
        <v>38814</v>
      </c>
      <c r="C68" s="89" t="s">
        <v>70</v>
      </c>
      <c r="D68" s="89" t="s">
        <v>58</v>
      </c>
      <c r="E68" s="89" t="s">
        <v>126</v>
      </c>
      <c r="F68" s="90">
        <v>482.5</v>
      </c>
      <c r="G68" s="87">
        <v>1</v>
      </c>
      <c r="H68" s="87">
        <v>41</v>
      </c>
      <c r="I68" s="87">
        <v>28</v>
      </c>
      <c r="J68" s="87">
        <v>2006</v>
      </c>
      <c r="K68" s="87">
        <v>4</v>
      </c>
      <c r="L68" s="87">
        <v>2</v>
      </c>
      <c r="M68" s="87">
        <v>1</v>
      </c>
      <c r="N68" s="89" t="s">
        <v>111</v>
      </c>
      <c r="O68" s="89" t="s">
        <v>127</v>
      </c>
      <c r="P68" s="89" t="s">
        <v>126</v>
      </c>
      <c r="Q68" s="89" t="s">
        <v>58</v>
      </c>
      <c r="R68" s="89" t="s">
        <v>122</v>
      </c>
      <c r="S68" s="91" t="s">
        <v>114</v>
      </c>
    </row>
    <row r="69" spans="1:19" x14ac:dyDescent="0.25">
      <c r="A69" s="83">
        <v>70</v>
      </c>
      <c r="B69" s="84">
        <v>38861</v>
      </c>
      <c r="C69" s="71" t="s">
        <v>70</v>
      </c>
      <c r="D69" s="71" t="s">
        <v>81</v>
      </c>
      <c r="E69" s="71" t="s">
        <v>149</v>
      </c>
      <c r="F69" s="85">
        <v>800</v>
      </c>
      <c r="G69" s="83">
        <v>1</v>
      </c>
      <c r="H69" s="83">
        <v>8</v>
      </c>
      <c r="I69" s="83">
        <v>11</v>
      </c>
      <c r="J69" s="83">
        <v>2006</v>
      </c>
      <c r="K69" s="83">
        <v>5</v>
      </c>
      <c r="L69" s="83">
        <v>2</v>
      </c>
      <c r="M69" s="83">
        <v>2</v>
      </c>
      <c r="N69" s="71" t="s">
        <v>156</v>
      </c>
      <c r="O69" s="71" t="s">
        <v>150</v>
      </c>
      <c r="P69" s="71" t="s">
        <v>149</v>
      </c>
      <c r="Q69" s="71" t="s">
        <v>81</v>
      </c>
      <c r="R69" s="71" t="s">
        <v>125</v>
      </c>
      <c r="S69" s="86" t="s">
        <v>114</v>
      </c>
    </row>
    <row r="70" spans="1:19" x14ac:dyDescent="0.25">
      <c r="A70" s="87">
        <v>69</v>
      </c>
      <c r="B70" s="88">
        <v>38861</v>
      </c>
      <c r="C70" s="89" t="s">
        <v>70</v>
      </c>
      <c r="D70" s="89" t="s">
        <v>75</v>
      </c>
      <c r="E70" s="89" t="s">
        <v>143</v>
      </c>
      <c r="F70" s="90">
        <v>52.5</v>
      </c>
      <c r="G70" s="87">
        <v>1</v>
      </c>
      <c r="H70" s="87">
        <v>80</v>
      </c>
      <c r="I70" s="87">
        <v>10</v>
      </c>
      <c r="J70" s="87">
        <v>2006</v>
      </c>
      <c r="K70" s="87">
        <v>5</v>
      </c>
      <c r="L70" s="87">
        <v>2</v>
      </c>
      <c r="M70" s="87">
        <v>2</v>
      </c>
      <c r="N70" s="89" t="s">
        <v>156</v>
      </c>
      <c r="O70" s="89" t="s">
        <v>117</v>
      </c>
      <c r="P70" s="89" t="s">
        <v>143</v>
      </c>
      <c r="Q70" s="89" t="s">
        <v>75</v>
      </c>
      <c r="R70" s="89" t="s">
        <v>137</v>
      </c>
      <c r="S70" s="91" t="s">
        <v>114</v>
      </c>
    </row>
    <row r="71" spans="1:19" x14ac:dyDescent="0.25">
      <c r="A71" s="83">
        <v>45</v>
      </c>
      <c r="B71" s="84">
        <v>38814</v>
      </c>
      <c r="C71" s="71" t="s">
        <v>70</v>
      </c>
      <c r="D71" s="71" t="s">
        <v>58</v>
      </c>
      <c r="E71" s="71" t="s">
        <v>128</v>
      </c>
      <c r="F71" s="85">
        <v>920</v>
      </c>
      <c r="G71" s="83">
        <v>1</v>
      </c>
      <c r="H71" s="83">
        <v>40</v>
      </c>
      <c r="I71" s="83">
        <v>28</v>
      </c>
      <c r="J71" s="83">
        <v>2006</v>
      </c>
      <c r="K71" s="83">
        <v>4</v>
      </c>
      <c r="L71" s="83">
        <v>2</v>
      </c>
      <c r="M71" s="83">
        <v>1</v>
      </c>
      <c r="N71" s="71" t="s">
        <v>111</v>
      </c>
      <c r="O71" s="71" t="s">
        <v>129</v>
      </c>
      <c r="P71" s="71" t="s">
        <v>128</v>
      </c>
      <c r="Q71" s="71" t="s">
        <v>58</v>
      </c>
      <c r="R71" s="71" t="s">
        <v>122</v>
      </c>
      <c r="S71" s="86" t="s">
        <v>114</v>
      </c>
    </row>
    <row r="72" spans="1:19" x14ac:dyDescent="0.25">
      <c r="A72" s="87">
        <v>46</v>
      </c>
      <c r="B72" s="88">
        <v>38812</v>
      </c>
      <c r="C72" s="89" t="s">
        <v>72</v>
      </c>
      <c r="D72" s="89" t="s">
        <v>74</v>
      </c>
      <c r="E72" s="89" t="s">
        <v>162</v>
      </c>
      <c r="F72" s="90">
        <v>1950</v>
      </c>
      <c r="G72" s="87">
        <v>7</v>
      </c>
      <c r="H72" s="87">
        <v>57</v>
      </c>
      <c r="I72" s="87">
        <v>9</v>
      </c>
      <c r="J72" s="87">
        <v>2006</v>
      </c>
      <c r="K72" s="87">
        <v>4</v>
      </c>
      <c r="L72" s="87">
        <v>2</v>
      </c>
      <c r="M72" s="87">
        <v>1</v>
      </c>
      <c r="N72" s="89" t="s">
        <v>111</v>
      </c>
      <c r="O72" s="89" t="s">
        <v>163</v>
      </c>
      <c r="P72" s="89" t="s">
        <v>162</v>
      </c>
      <c r="Q72" s="89" t="s">
        <v>74</v>
      </c>
      <c r="R72" s="89" t="s">
        <v>164</v>
      </c>
      <c r="S72" s="91" t="s">
        <v>114</v>
      </c>
    </row>
    <row r="73" spans="1:19" x14ac:dyDescent="0.25">
      <c r="A73" s="83">
        <v>46</v>
      </c>
      <c r="B73" s="84">
        <v>38812</v>
      </c>
      <c r="C73" s="71" t="s">
        <v>72</v>
      </c>
      <c r="D73" s="71" t="s">
        <v>74</v>
      </c>
      <c r="E73" s="71" t="s">
        <v>157</v>
      </c>
      <c r="F73" s="85">
        <v>1740</v>
      </c>
      <c r="G73" s="83">
        <v>7</v>
      </c>
      <c r="H73" s="83">
        <v>72</v>
      </c>
      <c r="I73" s="83">
        <v>9</v>
      </c>
      <c r="J73" s="83">
        <v>2006</v>
      </c>
      <c r="K73" s="83">
        <v>4</v>
      </c>
      <c r="L73" s="83">
        <v>2</v>
      </c>
      <c r="M73" s="83">
        <v>1</v>
      </c>
      <c r="N73" s="71" t="s">
        <v>111</v>
      </c>
      <c r="O73" s="71" t="s">
        <v>158</v>
      </c>
      <c r="P73" s="71" t="s">
        <v>157</v>
      </c>
      <c r="Q73" s="71" t="s">
        <v>74</v>
      </c>
      <c r="R73" s="71" t="s">
        <v>164</v>
      </c>
      <c r="S73" s="86" t="s">
        <v>114</v>
      </c>
    </row>
    <row r="74" spans="1:19" x14ac:dyDescent="0.25">
      <c r="A74" s="92">
        <v>73</v>
      </c>
      <c r="B74" s="93">
        <v>38873</v>
      </c>
      <c r="C74" s="94" t="s">
        <v>72</v>
      </c>
      <c r="D74" s="94" t="s">
        <v>74</v>
      </c>
      <c r="E74" s="94" t="s">
        <v>126</v>
      </c>
      <c r="F74" s="95">
        <v>96.5</v>
      </c>
      <c r="G74" s="92">
        <v>7</v>
      </c>
      <c r="H74" s="92">
        <v>41</v>
      </c>
      <c r="I74" s="92">
        <v>9</v>
      </c>
      <c r="J74" s="92">
        <v>2006</v>
      </c>
      <c r="K74" s="92">
        <v>6</v>
      </c>
      <c r="L74" s="92">
        <v>2</v>
      </c>
      <c r="M74" s="92">
        <v>0</v>
      </c>
      <c r="N74" s="94" t="s">
        <v>116</v>
      </c>
      <c r="O74" s="94" t="s">
        <v>127</v>
      </c>
      <c r="P74" s="94" t="s">
        <v>126</v>
      </c>
      <c r="Q74" s="94" t="s">
        <v>74</v>
      </c>
      <c r="R74" s="94" t="s">
        <v>164</v>
      </c>
      <c r="S74" s="96" t="s">
        <v>114</v>
      </c>
    </row>
  </sheetData>
  <dataValidations count="2">
    <dataValidation type="list" allowBlank="1" showInputMessage="1" showErrorMessage="1" sqref="B13 B18">
      <formula1>$AA$2:$AA$9</formula1>
    </dataValidation>
    <dataValidation type="list" allowBlank="1" showInputMessage="1" showErrorMessage="1" sqref="B19">
      <formula1>$AC$2:$AC$15</formula1>
    </dataValidation>
  </dataValidations>
  <pageMargins left="0.7" right="0.7" top="0.75" bottom="0.75" header="0.3" footer="0.3"/>
  <pageSetup orientation="portrait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65"/>
  <sheetViews>
    <sheetView topLeftCell="A36" workbookViewId="0">
      <selection activeCell="B23" sqref="B23"/>
    </sheetView>
  </sheetViews>
  <sheetFormatPr defaultColWidth="8.85546875" defaultRowHeight="15" x14ac:dyDescent="0.25"/>
  <cols>
    <col min="1" max="1" width="46.140625" customWidth="1"/>
    <col min="2" max="2" width="42.85546875" customWidth="1"/>
    <col min="3" max="3" width="19.140625" customWidth="1"/>
    <col min="6" max="6" width="12.85546875" bestFit="1" customWidth="1"/>
  </cols>
  <sheetData>
    <row r="8" spans="1:1" x14ac:dyDescent="0.25">
      <c r="A8" s="27" t="s">
        <v>165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47" spans="1:1" x14ac:dyDescent="0.25">
      <c r="A47" s="27" t="s">
        <v>206</v>
      </c>
    </row>
    <row r="49" spans="1:1" x14ac:dyDescent="0.25">
      <c r="A49" s="9" t="s">
        <v>207</v>
      </c>
    </row>
    <row r="50" spans="1:1" x14ac:dyDescent="0.25">
      <c r="A50" t="s">
        <v>208</v>
      </c>
    </row>
    <row r="51" spans="1:1" x14ac:dyDescent="0.25">
      <c r="A51" t="s">
        <v>209</v>
      </c>
    </row>
    <row r="52" spans="1:1" x14ac:dyDescent="0.25">
      <c r="A52" t="s">
        <v>210</v>
      </c>
    </row>
    <row r="53" spans="1:1" x14ac:dyDescent="0.25">
      <c r="A53" t="s">
        <v>211</v>
      </c>
    </row>
    <row r="54" spans="1:1" x14ac:dyDescent="0.25">
      <c r="A54" t="s">
        <v>212</v>
      </c>
    </row>
    <row r="55" spans="1:1" x14ac:dyDescent="0.25">
      <c r="A55" t="s">
        <v>213</v>
      </c>
    </row>
    <row r="56" spans="1:1" x14ac:dyDescent="0.25">
      <c r="A56" t="s">
        <v>214</v>
      </c>
    </row>
    <row r="57" spans="1:1" x14ac:dyDescent="0.25">
      <c r="A57" t="s">
        <v>215</v>
      </c>
    </row>
    <row r="58" spans="1:1" x14ac:dyDescent="0.25">
      <c r="A58" t="s">
        <v>216</v>
      </c>
    </row>
    <row r="59" spans="1:1" x14ac:dyDescent="0.25">
      <c r="A59" t="s">
        <v>217</v>
      </c>
    </row>
    <row r="60" spans="1:1" x14ac:dyDescent="0.25">
      <c r="A60" t="s">
        <v>218</v>
      </c>
    </row>
    <row r="61" spans="1:1" x14ac:dyDescent="0.25">
      <c r="A61" t="s">
        <v>219</v>
      </c>
    </row>
    <row r="62" spans="1:1" x14ac:dyDescent="0.25">
      <c r="A62" t="s">
        <v>220</v>
      </c>
    </row>
    <row r="63" spans="1:1" x14ac:dyDescent="0.25">
      <c r="A63" t="s">
        <v>221</v>
      </c>
    </row>
    <row r="64" spans="1:1" x14ac:dyDescent="0.25">
      <c r="A64" t="s">
        <v>222</v>
      </c>
    </row>
    <row r="65" spans="1:1" x14ac:dyDescent="0.25">
      <c r="A65" t="s">
        <v>223</v>
      </c>
    </row>
  </sheetData>
  <pageMargins left="0.7" right="0.7" top="0.75" bottom="0.75" header="0.3" footer="0.3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65"/>
  <sheetViews>
    <sheetView topLeftCell="A31" workbookViewId="0">
      <selection activeCell="F56" sqref="F56"/>
    </sheetView>
  </sheetViews>
  <sheetFormatPr defaultColWidth="8.85546875" defaultRowHeight="15" x14ac:dyDescent="0.25"/>
  <cols>
    <col min="1" max="1" width="46.140625" customWidth="1"/>
    <col min="2" max="2" width="20.42578125" customWidth="1"/>
    <col min="3" max="3" width="7.7109375" customWidth="1"/>
    <col min="4" max="4" width="12.5703125" customWidth="1"/>
    <col min="5" max="5" width="8.7109375" customWidth="1"/>
    <col min="6" max="6" width="12.85546875" bestFit="1" customWidth="1"/>
  </cols>
  <sheetData>
    <row r="8" spans="1:4" x14ac:dyDescent="0.25">
      <c r="A8" s="27" t="s">
        <v>165</v>
      </c>
    </row>
    <row r="9" spans="1:4" x14ac:dyDescent="0.25">
      <c r="A9" t="s">
        <v>166</v>
      </c>
      <c r="B9" t="s">
        <v>167</v>
      </c>
      <c r="C9" t="s">
        <v>168</v>
      </c>
      <c r="D9">
        <v>15217</v>
      </c>
    </row>
    <row r="10" spans="1:4" x14ac:dyDescent="0.25">
      <c r="A10" t="s">
        <v>169</v>
      </c>
      <c r="B10" t="s">
        <v>170</v>
      </c>
      <c r="C10" t="s">
        <v>142</v>
      </c>
      <c r="D10">
        <v>10011</v>
      </c>
    </row>
    <row r="11" spans="1:4" x14ac:dyDescent="0.25">
      <c r="A11" t="s">
        <v>171</v>
      </c>
      <c r="B11" t="s">
        <v>172</v>
      </c>
      <c r="C11" t="s">
        <v>168</v>
      </c>
      <c r="D11">
        <v>19104</v>
      </c>
    </row>
    <row r="12" spans="1:4" x14ac:dyDescent="0.25">
      <c r="A12" t="s">
        <v>173</v>
      </c>
      <c r="B12" t="s">
        <v>174</v>
      </c>
      <c r="C12" t="s">
        <v>161</v>
      </c>
      <c r="D12">
        <v>98101</v>
      </c>
    </row>
    <row r="13" spans="1:4" x14ac:dyDescent="0.25">
      <c r="A13" t="s">
        <v>175</v>
      </c>
      <c r="B13" t="s">
        <v>176</v>
      </c>
      <c r="C13" t="s">
        <v>177</v>
      </c>
      <c r="D13">
        <v>20037</v>
      </c>
    </row>
    <row r="14" spans="1:4" x14ac:dyDescent="0.25">
      <c r="A14" t="s">
        <v>178</v>
      </c>
      <c r="B14" t="s">
        <v>179</v>
      </c>
      <c r="C14" t="s">
        <v>180</v>
      </c>
      <c r="D14">
        <v>29401</v>
      </c>
    </row>
    <row r="15" spans="1:4" x14ac:dyDescent="0.25">
      <c r="A15" t="s">
        <v>181</v>
      </c>
      <c r="B15" t="s">
        <v>182</v>
      </c>
      <c r="C15" t="s">
        <v>183</v>
      </c>
      <c r="D15">
        <v>50309</v>
      </c>
    </row>
    <row r="16" spans="1:4" x14ac:dyDescent="0.25">
      <c r="A16" t="s">
        <v>184</v>
      </c>
      <c r="B16" t="s">
        <v>185</v>
      </c>
      <c r="C16" t="s">
        <v>137</v>
      </c>
      <c r="D16">
        <v>60614</v>
      </c>
    </row>
    <row r="17" spans="1:4" x14ac:dyDescent="0.25">
      <c r="A17" t="s">
        <v>186</v>
      </c>
      <c r="B17" t="s">
        <v>187</v>
      </c>
      <c r="C17" t="s">
        <v>188</v>
      </c>
      <c r="D17">
        <v>21207</v>
      </c>
    </row>
    <row r="18" spans="1:4" x14ac:dyDescent="0.25">
      <c r="A18" t="s">
        <v>189</v>
      </c>
      <c r="B18" t="s">
        <v>190</v>
      </c>
      <c r="C18" t="s">
        <v>191</v>
      </c>
      <c r="D18">
        <v>55403</v>
      </c>
    </row>
    <row r="19" spans="1:4" x14ac:dyDescent="0.25">
      <c r="A19" t="s">
        <v>192</v>
      </c>
      <c r="B19" t="s">
        <v>193</v>
      </c>
      <c r="C19" t="s">
        <v>194</v>
      </c>
      <c r="D19">
        <v>70112</v>
      </c>
    </row>
    <row r="20" spans="1:4" x14ac:dyDescent="0.25">
      <c r="A20" t="s">
        <v>195</v>
      </c>
      <c r="B20" t="s">
        <v>196</v>
      </c>
      <c r="C20" t="s">
        <v>151</v>
      </c>
      <c r="D20">
        <v>92264</v>
      </c>
    </row>
    <row r="21" spans="1:4" x14ac:dyDescent="0.25">
      <c r="A21" t="s">
        <v>197</v>
      </c>
      <c r="B21" t="s">
        <v>198</v>
      </c>
      <c r="C21" t="s">
        <v>151</v>
      </c>
      <c r="D21">
        <v>94111</v>
      </c>
    </row>
    <row r="22" spans="1:4" x14ac:dyDescent="0.25">
      <c r="A22" t="s">
        <v>199</v>
      </c>
      <c r="B22" t="s">
        <v>200</v>
      </c>
      <c r="C22" t="s">
        <v>201</v>
      </c>
      <c r="D22">
        <v>48103</v>
      </c>
    </row>
    <row r="23" spans="1:4" x14ac:dyDescent="0.25">
      <c r="A23" t="s">
        <v>202</v>
      </c>
      <c r="B23" t="s">
        <v>203</v>
      </c>
      <c r="C23" t="s">
        <v>144</v>
      </c>
      <c r="D23">
        <v>80209</v>
      </c>
    </row>
    <row r="24" spans="1:4" x14ac:dyDescent="0.25">
      <c r="A24" t="s">
        <v>204</v>
      </c>
      <c r="B24" t="s">
        <v>205</v>
      </c>
      <c r="C24" t="s">
        <v>151</v>
      </c>
      <c r="D24">
        <v>91504</v>
      </c>
    </row>
    <row r="47" spans="1:1" x14ac:dyDescent="0.25">
      <c r="A47" s="27" t="s">
        <v>206</v>
      </c>
    </row>
    <row r="49" spans="1:5" x14ac:dyDescent="0.25">
      <c r="A49" s="9" t="s">
        <v>207</v>
      </c>
    </row>
    <row r="50" spans="1:5" x14ac:dyDescent="0.25">
      <c r="A50" t="s">
        <v>166</v>
      </c>
      <c r="B50" t="s">
        <v>240</v>
      </c>
      <c r="C50" t="s">
        <v>168</v>
      </c>
      <c r="D50">
        <v>15217</v>
      </c>
      <c r="E50" t="s">
        <v>114</v>
      </c>
    </row>
    <row r="51" spans="1:5" x14ac:dyDescent="0.25">
      <c r="A51" t="s">
        <v>169</v>
      </c>
      <c r="B51" t="s">
        <v>241</v>
      </c>
      <c r="C51" t="s">
        <v>142</v>
      </c>
      <c r="D51">
        <v>10011</v>
      </c>
      <c r="E51" t="s">
        <v>114</v>
      </c>
    </row>
    <row r="52" spans="1:5" x14ac:dyDescent="0.25">
      <c r="A52" t="s">
        <v>171</v>
      </c>
      <c r="B52" t="s">
        <v>242</v>
      </c>
      <c r="C52" t="s">
        <v>168</v>
      </c>
      <c r="D52">
        <v>19104</v>
      </c>
      <c r="E52" t="s">
        <v>114</v>
      </c>
    </row>
    <row r="53" spans="1:5" x14ac:dyDescent="0.25">
      <c r="A53" t="s">
        <v>173</v>
      </c>
      <c r="B53" t="s">
        <v>243</v>
      </c>
      <c r="C53" t="s">
        <v>161</v>
      </c>
      <c r="D53">
        <v>98101</v>
      </c>
      <c r="E53" t="s">
        <v>114</v>
      </c>
    </row>
    <row r="54" spans="1:5" x14ac:dyDescent="0.25">
      <c r="A54" t="s">
        <v>175</v>
      </c>
      <c r="B54" t="s">
        <v>244</v>
      </c>
      <c r="C54" t="s">
        <v>177</v>
      </c>
      <c r="D54">
        <v>20037</v>
      </c>
      <c r="E54" t="s">
        <v>114</v>
      </c>
    </row>
    <row r="55" spans="1:5" x14ac:dyDescent="0.25">
      <c r="A55" t="s">
        <v>178</v>
      </c>
      <c r="B55" t="s">
        <v>245</v>
      </c>
      <c r="C55" t="s">
        <v>180</v>
      </c>
      <c r="D55">
        <v>29401</v>
      </c>
      <c r="E55" t="s">
        <v>114</v>
      </c>
    </row>
    <row r="56" spans="1:5" x14ac:dyDescent="0.25">
      <c r="A56" t="s">
        <v>181</v>
      </c>
      <c r="B56" t="s">
        <v>246</v>
      </c>
      <c r="C56" t="s">
        <v>183</v>
      </c>
      <c r="D56">
        <v>50309</v>
      </c>
      <c r="E56" t="s">
        <v>114</v>
      </c>
    </row>
    <row r="57" spans="1:5" x14ac:dyDescent="0.25">
      <c r="A57" t="s">
        <v>184</v>
      </c>
      <c r="B57" t="s">
        <v>247</v>
      </c>
      <c r="C57" t="s">
        <v>137</v>
      </c>
      <c r="D57">
        <v>60614</v>
      </c>
      <c r="E57" t="s">
        <v>114</v>
      </c>
    </row>
    <row r="58" spans="1:5" x14ac:dyDescent="0.25">
      <c r="A58" t="s">
        <v>186</v>
      </c>
      <c r="B58" t="s">
        <v>248</v>
      </c>
      <c r="C58" t="s">
        <v>188</v>
      </c>
      <c r="D58">
        <v>21207</v>
      </c>
      <c r="E58" t="s">
        <v>114</v>
      </c>
    </row>
    <row r="59" spans="1:5" x14ac:dyDescent="0.25">
      <c r="A59" t="s">
        <v>189</v>
      </c>
      <c r="B59" t="s">
        <v>249</v>
      </c>
      <c r="C59" t="s">
        <v>191</v>
      </c>
      <c r="D59">
        <v>55403</v>
      </c>
      <c r="E59" t="s">
        <v>114</v>
      </c>
    </row>
    <row r="60" spans="1:5" x14ac:dyDescent="0.25">
      <c r="A60" t="s">
        <v>192</v>
      </c>
      <c r="B60" t="s">
        <v>250</v>
      </c>
      <c r="C60" t="s">
        <v>194</v>
      </c>
      <c r="D60">
        <v>70112</v>
      </c>
      <c r="E60" t="s">
        <v>114</v>
      </c>
    </row>
    <row r="61" spans="1:5" x14ac:dyDescent="0.25">
      <c r="A61" t="s">
        <v>195</v>
      </c>
      <c r="B61" t="s">
        <v>251</v>
      </c>
      <c r="C61" t="s">
        <v>151</v>
      </c>
      <c r="D61">
        <v>92264</v>
      </c>
      <c r="E61" t="s">
        <v>114</v>
      </c>
    </row>
    <row r="62" spans="1:5" x14ac:dyDescent="0.25">
      <c r="A62" t="s">
        <v>197</v>
      </c>
      <c r="B62" t="s">
        <v>252</v>
      </c>
      <c r="C62" t="s">
        <v>151</v>
      </c>
      <c r="D62">
        <v>94111</v>
      </c>
      <c r="E62" t="s">
        <v>114</v>
      </c>
    </row>
    <row r="63" spans="1:5" x14ac:dyDescent="0.25">
      <c r="A63" t="s">
        <v>199</v>
      </c>
      <c r="B63" t="s">
        <v>253</v>
      </c>
      <c r="C63" t="s">
        <v>201</v>
      </c>
      <c r="D63">
        <v>48103</v>
      </c>
      <c r="E63" t="s">
        <v>114</v>
      </c>
    </row>
    <row r="64" spans="1:5" x14ac:dyDescent="0.25">
      <c r="A64" t="s">
        <v>202</v>
      </c>
      <c r="B64" t="s">
        <v>254</v>
      </c>
      <c r="C64" t="s">
        <v>144</v>
      </c>
      <c r="D64">
        <v>80209</v>
      </c>
      <c r="E64" t="s">
        <v>114</v>
      </c>
    </row>
    <row r="65" spans="1:5" x14ac:dyDescent="0.25">
      <c r="A65" t="s">
        <v>204</v>
      </c>
      <c r="B65" t="s">
        <v>255</v>
      </c>
      <c r="C65" t="s">
        <v>151</v>
      </c>
      <c r="D65">
        <v>91504</v>
      </c>
      <c r="E65" t="s">
        <v>114</v>
      </c>
    </row>
  </sheetData>
  <pageMargins left="0.7" right="0.7" top="0.75" bottom="0.75" header="0.3" footer="0.3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B59"/>
  <sheetViews>
    <sheetView topLeftCell="A12" workbookViewId="0">
      <selection activeCell="G16" sqref="G16"/>
    </sheetView>
  </sheetViews>
  <sheetFormatPr defaultColWidth="8.85546875" defaultRowHeight="15" x14ac:dyDescent="0.25"/>
  <cols>
    <col min="1" max="1" width="21.85546875" customWidth="1"/>
    <col min="2" max="2" width="17.42578125" customWidth="1"/>
    <col min="6" max="6" width="16.7109375" bestFit="1" customWidth="1"/>
    <col min="7" max="7" width="13.28515625" bestFit="1" customWidth="1"/>
  </cols>
  <sheetData>
    <row r="10" spans="1:2" x14ac:dyDescent="0.25">
      <c r="A10" s="100" t="s">
        <v>94</v>
      </c>
      <c r="B10" s="100" t="s">
        <v>95</v>
      </c>
    </row>
    <row r="11" spans="1:2" x14ac:dyDescent="0.25">
      <c r="A11" s="101" t="s">
        <v>53</v>
      </c>
      <c r="B11" s="101" t="s">
        <v>71</v>
      </c>
    </row>
    <row r="12" spans="1:2" x14ac:dyDescent="0.25">
      <c r="A12" s="101" t="s">
        <v>53</v>
      </c>
      <c r="B12" s="101" t="s">
        <v>71</v>
      </c>
    </row>
    <row r="13" spans="1:2" x14ac:dyDescent="0.25">
      <c r="A13" s="101" t="s">
        <v>53</v>
      </c>
      <c r="B13" s="101" t="s">
        <v>71</v>
      </c>
    </row>
    <row r="14" spans="1:2" x14ac:dyDescent="0.25">
      <c r="A14" s="101" t="s">
        <v>55</v>
      </c>
      <c r="B14" s="101" t="s">
        <v>58</v>
      </c>
    </row>
    <row r="15" spans="1:2" x14ac:dyDescent="0.25">
      <c r="A15" s="101" t="s">
        <v>55</v>
      </c>
      <c r="B15" s="101" t="s">
        <v>85</v>
      </c>
    </row>
    <row r="16" spans="1:2" x14ac:dyDescent="0.25">
      <c r="A16" s="101" t="s">
        <v>55</v>
      </c>
      <c r="B16" s="101" t="s">
        <v>85</v>
      </c>
    </row>
    <row r="17" spans="1:2" x14ac:dyDescent="0.25">
      <c r="A17" s="101" t="s">
        <v>55</v>
      </c>
      <c r="B17" s="101" t="s">
        <v>85</v>
      </c>
    </row>
    <row r="18" spans="1:2" x14ac:dyDescent="0.25">
      <c r="A18" s="101" t="s">
        <v>55</v>
      </c>
      <c r="B18" s="101" t="s">
        <v>85</v>
      </c>
    </row>
    <row r="19" spans="1:2" x14ac:dyDescent="0.25">
      <c r="A19" s="101" t="s">
        <v>55</v>
      </c>
      <c r="B19" s="101" t="s">
        <v>56</v>
      </c>
    </row>
    <row r="20" spans="1:2" x14ac:dyDescent="0.25">
      <c r="A20" s="101" t="s">
        <v>55</v>
      </c>
      <c r="B20" s="101" t="s">
        <v>84</v>
      </c>
    </row>
    <row r="21" spans="1:2" x14ac:dyDescent="0.25">
      <c r="A21" s="101" t="s">
        <v>55</v>
      </c>
      <c r="B21" s="101" t="s">
        <v>84</v>
      </c>
    </row>
    <row r="22" spans="1:2" x14ac:dyDescent="0.25">
      <c r="A22" s="101" t="s">
        <v>55</v>
      </c>
      <c r="B22" s="101" t="s">
        <v>68</v>
      </c>
    </row>
    <row r="23" spans="1:2" x14ac:dyDescent="0.25">
      <c r="A23" s="101" t="s">
        <v>55</v>
      </c>
      <c r="B23" s="101" t="s">
        <v>56</v>
      </c>
    </row>
    <row r="24" spans="1:2" x14ac:dyDescent="0.25">
      <c r="A24" s="101" t="s">
        <v>57</v>
      </c>
      <c r="B24" s="101" t="s">
        <v>62</v>
      </c>
    </row>
    <row r="25" spans="1:2" x14ac:dyDescent="0.25">
      <c r="A25" s="101" t="s">
        <v>57</v>
      </c>
      <c r="B25" s="101" t="s">
        <v>73</v>
      </c>
    </row>
    <row r="26" spans="1:2" x14ac:dyDescent="0.25">
      <c r="A26" s="101" t="s">
        <v>57</v>
      </c>
      <c r="B26" s="101" t="s">
        <v>68</v>
      </c>
    </row>
    <row r="27" spans="1:2" x14ac:dyDescent="0.25">
      <c r="A27" s="101" t="s">
        <v>57</v>
      </c>
      <c r="B27" s="101" t="s">
        <v>68</v>
      </c>
    </row>
    <row r="28" spans="1:2" x14ac:dyDescent="0.25">
      <c r="A28" s="101" t="s">
        <v>57</v>
      </c>
      <c r="B28" s="101" t="s">
        <v>68</v>
      </c>
    </row>
    <row r="29" spans="1:2" x14ac:dyDescent="0.25">
      <c r="A29" s="101" t="s">
        <v>57</v>
      </c>
      <c r="B29" s="101" t="s">
        <v>68</v>
      </c>
    </row>
    <row r="30" spans="1:2" x14ac:dyDescent="0.25">
      <c r="A30" s="101" t="s">
        <v>57</v>
      </c>
      <c r="B30" s="101" t="s">
        <v>68</v>
      </c>
    </row>
    <row r="31" spans="1:2" x14ac:dyDescent="0.25">
      <c r="A31" s="101" t="s">
        <v>59</v>
      </c>
      <c r="B31" s="101" t="s">
        <v>71</v>
      </c>
    </row>
    <row r="32" spans="1:2" x14ac:dyDescent="0.25">
      <c r="A32" s="101" t="s">
        <v>61</v>
      </c>
      <c r="B32" s="101" t="s">
        <v>60</v>
      </c>
    </row>
    <row r="33" spans="1:2" x14ac:dyDescent="0.25">
      <c r="A33" s="101" t="s">
        <v>61</v>
      </c>
      <c r="B33" s="101" t="s">
        <v>83</v>
      </c>
    </row>
    <row r="34" spans="1:2" x14ac:dyDescent="0.25">
      <c r="A34" s="101" t="s">
        <v>61</v>
      </c>
      <c r="B34" s="101" t="s">
        <v>83</v>
      </c>
    </row>
    <row r="35" spans="1:2" x14ac:dyDescent="0.25">
      <c r="A35" s="101" t="s">
        <v>61</v>
      </c>
      <c r="B35" s="101" t="s">
        <v>75</v>
      </c>
    </row>
    <row r="36" spans="1:2" x14ac:dyDescent="0.25">
      <c r="A36" s="101" t="s">
        <v>61</v>
      </c>
      <c r="B36" s="101" t="s">
        <v>73</v>
      </c>
    </row>
    <row r="37" spans="1:2" x14ac:dyDescent="0.25">
      <c r="A37" s="101" t="s">
        <v>61</v>
      </c>
      <c r="B37" s="101" t="s">
        <v>60</v>
      </c>
    </row>
    <row r="38" spans="1:2" x14ac:dyDescent="0.25">
      <c r="A38" s="101" t="s">
        <v>61</v>
      </c>
      <c r="B38" s="101" t="s">
        <v>60</v>
      </c>
    </row>
    <row r="39" spans="1:2" x14ac:dyDescent="0.25">
      <c r="A39" s="101" t="s">
        <v>61</v>
      </c>
      <c r="B39" s="101" t="s">
        <v>75</v>
      </c>
    </row>
    <row r="40" spans="1:2" x14ac:dyDescent="0.25">
      <c r="A40" s="101" t="s">
        <v>61</v>
      </c>
      <c r="B40" s="101" t="s">
        <v>73</v>
      </c>
    </row>
    <row r="41" spans="1:2" x14ac:dyDescent="0.25">
      <c r="A41" s="101" t="s">
        <v>61</v>
      </c>
      <c r="B41" s="101" t="s">
        <v>73</v>
      </c>
    </row>
    <row r="42" spans="1:2" x14ac:dyDescent="0.25">
      <c r="A42" s="101" t="s">
        <v>67</v>
      </c>
      <c r="B42" s="101" t="s">
        <v>73</v>
      </c>
    </row>
    <row r="43" spans="1:2" x14ac:dyDescent="0.25">
      <c r="A43" s="101" t="s">
        <v>67</v>
      </c>
      <c r="B43" s="101" t="s">
        <v>73</v>
      </c>
    </row>
    <row r="44" spans="1:2" x14ac:dyDescent="0.25">
      <c r="A44" s="101" t="s">
        <v>67</v>
      </c>
      <c r="B44" s="101" t="s">
        <v>71</v>
      </c>
    </row>
    <row r="45" spans="1:2" x14ac:dyDescent="0.25">
      <c r="A45" s="101" t="s">
        <v>67</v>
      </c>
      <c r="B45" s="101" t="s">
        <v>71</v>
      </c>
    </row>
    <row r="46" spans="1:2" x14ac:dyDescent="0.25">
      <c r="A46" s="101" t="s">
        <v>70</v>
      </c>
      <c r="B46" s="101" t="s">
        <v>62</v>
      </c>
    </row>
    <row r="47" spans="1:2" x14ac:dyDescent="0.25">
      <c r="A47" s="101" t="s">
        <v>70</v>
      </c>
      <c r="B47" s="101" t="s">
        <v>62</v>
      </c>
    </row>
    <row r="48" spans="1:2" x14ac:dyDescent="0.25">
      <c r="A48" s="101" t="s">
        <v>70</v>
      </c>
      <c r="B48" s="101" t="s">
        <v>75</v>
      </c>
    </row>
    <row r="49" spans="1:2" x14ac:dyDescent="0.25">
      <c r="A49" s="101" t="s">
        <v>70</v>
      </c>
      <c r="B49" s="101" t="s">
        <v>75</v>
      </c>
    </row>
    <row r="50" spans="1:2" x14ac:dyDescent="0.25">
      <c r="A50" s="101" t="s">
        <v>70</v>
      </c>
      <c r="B50" s="101" t="s">
        <v>75</v>
      </c>
    </row>
    <row r="51" spans="1:2" x14ac:dyDescent="0.25">
      <c r="A51" s="101" t="s">
        <v>70</v>
      </c>
      <c r="B51" s="101" t="s">
        <v>58</v>
      </c>
    </row>
    <row r="52" spans="1:2" x14ac:dyDescent="0.25">
      <c r="A52" s="101" t="s">
        <v>70</v>
      </c>
      <c r="B52" s="101" t="s">
        <v>54</v>
      </c>
    </row>
    <row r="53" spans="1:2" x14ac:dyDescent="0.25">
      <c r="A53" s="101" t="s">
        <v>70</v>
      </c>
      <c r="B53" s="101" t="s">
        <v>58</v>
      </c>
    </row>
    <row r="54" spans="1:2" x14ac:dyDescent="0.25">
      <c r="A54" s="101" t="s">
        <v>70</v>
      </c>
      <c r="B54" s="101" t="s">
        <v>81</v>
      </c>
    </row>
    <row r="55" spans="1:2" x14ac:dyDescent="0.25">
      <c r="A55" s="101" t="s">
        <v>70</v>
      </c>
      <c r="B55" s="101" t="s">
        <v>75</v>
      </c>
    </row>
    <row r="56" spans="1:2" x14ac:dyDescent="0.25">
      <c r="A56" s="101" t="s">
        <v>70</v>
      </c>
      <c r="B56" s="101" t="s">
        <v>58</v>
      </c>
    </row>
    <row r="57" spans="1:2" x14ac:dyDescent="0.25">
      <c r="A57" s="101" t="s">
        <v>72</v>
      </c>
      <c r="B57" s="101" t="s">
        <v>74</v>
      </c>
    </row>
    <row r="58" spans="1:2" x14ac:dyDescent="0.25">
      <c r="A58" s="101" t="s">
        <v>72</v>
      </c>
      <c r="B58" s="101" t="s">
        <v>74</v>
      </c>
    </row>
    <row r="59" spans="1:2" x14ac:dyDescent="0.25">
      <c r="A59" s="101" t="s">
        <v>72</v>
      </c>
      <c r="B59" s="101" t="s">
        <v>74</v>
      </c>
    </row>
  </sheetData>
  <pageMargins left="0.7" right="0.7" top="0.75" bottom="0.75" header="0.3" footer="0.3"/>
  <pageSetup orientation="portrait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D59"/>
  <sheetViews>
    <sheetView topLeftCell="A9" workbookViewId="0">
      <selection activeCell="D10" sqref="D10"/>
    </sheetView>
  </sheetViews>
  <sheetFormatPr defaultColWidth="8.85546875" defaultRowHeight="15" x14ac:dyDescent="0.25"/>
  <cols>
    <col min="1" max="1" width="21.85546875" customWidth="1"/>
    <col min="2" max="2" width="17.42578125" customWidth="1"/>
    <col min="6" max="6" width="16.7109375" bestFit="1" customWidth="1"/>
    <col min="7" max="7" width="13.28515625" bestFit="1" customWidth="1"/>
  </cols>
  <sheetData>
    <row r="10" spans="1:4" x14ac:dyDescent="0.25">
      <c r="A10" s="100" t="s">
        <v>94</v>
      </c>
      <c r="B10" s="100" t="s">
        <v>95</v>
      </c>
      <c r="D10" s="100" t="s">
        <v>94</v>
      </c>
    </row>
    <row r="11" spans="1:4" x14ac:dyDescent="0.25">
      <c r="A11" s="101" t="s">
        <v>53</v>
      </c>
      <c r="B11" s="101" t="s">
        <v>71</v>
      </c>
      <c r="D11" s="101" t="s">
        <v>53</v>
      </c>
    </row>
    <row r="12" spans="1:4" x14ac:dyDescent="0.25">
      <c r="A12" s="101" t="s">
        <v>53</v>
      </c>
      <c r="B12" s="101" t="s">
        <v>71</v>
      </c>
      <c r="D12" s="101" t="s">
        <v>53</v>
      </c>
    </row>
    <row r="13" spans="1:4" x14ac:dyDescent="0.25">
      <c r="A13" s="101" t="s">
        <v>53</v>
      </c>
      <c r="B13" s="101" t="s">
        <v>71</v>
      </c>
      <c r="D13" s="101" t="s">
        <v>53</v>
      </c>
    </row>
    <row r="14" spans="1:4" x14ac:dyDescent="0.25">
      <c r="A14" s="101" t="s">
        <v>55</v>
      </c>
      <c r="B14" s="101" t="s">
        <v>58</v>
      </c>
      <c r="D14" s="101" t="s">
        <v>55</v>
      </c>
    </row>
    <row r="15" spans="1:4" x14ac:dyDescent="0.25">
      <c r="A15" s="101" t="s">
        <v>55</v>
      </c>
      <c r="B15" s="101" t="s">
        <v>85</v>
      </c>
      <c r="D15" s="101" t="s">
        <v>55</v>
      </c>
    </row>
    <row r="16" spans="1:4" x14ac:dyDescent="0.25">
      <c r="A16" s="101" t="s">
        <v>55</v>
      </c>
      <c r="B16" s="101" t="s">
        <v>85</v>
      </c>
      <c r="D16" s="101" t="s">
        <v>55</v>
      </c>
    </row>
    <row r="17" spans="1:4" x14ac:dyDescent="0.25">
      <c r="A17" s="101" t="s">
        <v>55</v>
      </c>
      <c r="B17" s="101" t="s">
        <v>85</v>
      </c>
      <c r="D17" s="101" t="s">
        <v>55</v>
      </c>
    </row>
    <row r="18" spans="1:4" x14ac:dyDescent="0.25">
      <c r="A18" s="101" t="s">
        <v>55</v>
      </c>
      <c r="B18" s="101" t="s">
        <v>85</v>
      </c>
      <c r="D18" s="101" t="s">
        <v>55</v>
      </c>
    </row>
    <row r="19" spans="1:4" x14ac:dyDescent="0.25">
      <c r="A19" s="101" t="s">
        <v>55</v>
      </c>
      <c r="B19" s="101" t="s">
        <v>56</v>
      </c>
      <c r="D19" s="101" t="s">
        <v>55</v>
      </c>
    </row>
    <row r="20" spans="1:4" x14ac:dyDescent="0.25">
      <c r="A20" s="101" t="s">
        <v>55</v>
      </c>
      <c r="B20" s="101" t="s">
        <v>84</v>
      </c>
      <c r="D20" s="101" t="s">
        <v>55</v>
      </c>
    </row>
    <row r="21" spans="1:4" x14ac:dyDescent="0.25">
      <c r="A21" s="101" t="s">
        <v>55</v>
      </c>
      <c r="B21" s="101" t="s">
        <v>84</v>
      </c>
      <c r="D21" s="101" t="s">
        <v>55</v>
      </c>
    </row>
    <row r="22" spans="1:4" x14ac:dyDescent="0.25">
      <c r="A22" s="101" t="s">
        <v>55</v>
      </c>
      <c r="B22" s="101" t="s">
        <v>68</v>
      </c>
      <c r="D22" s="101" t="s">
        <v>55</v>
      </c>
    </row>
    <row r="23" spans="1:4" x14ac:dyDescent="0.25">
      <c r="A23" s="101" t="s">
        <v>55</v>
      </c>
      <c r="B23" s="101" t="s">
        <v>56</v>
      </c>
      <c r="D23" s="101" t="s">
        <v>55</v>
      </c>
    </row>
    <row r="24" spans="1:4" x14ac:dyDescent="0.25">
      <c r="A24" s="101" t="s">
        <v>57</v>
      </c>
      <c r="B24" s="101" t="s">
        <v>62</v>
      </c>
      <c r="D24" s="101" t="s">
        <v>57</v>
      </c>
    </row>
    <row r="25" spans="1:4" x14ac:dyDescent="0.25">
      <c r="A25" s="101" t="s">
        <v>57</v>
      </c>
      <c r="B25" s="101" t="s">
        <v>73</v>
      </c>
      <c r="D25" s="101" t="s">
        <v>57</v>
      </c>
    </row>
    <row r="26" spans="1:4" x14ac:dyDescent="0.25">
      <c r="A26" s="101" t="s">
        <v>57</v>
      </c>
      <c r="B26" s="101" t="s">
        <v>68</v>
      </c>
      <c r="D26" s="101" t="s">
        <v>57</v>
      </c>
    </row>
    <row r="27" spans="1:4" x14ac:dyDescent="0.25">
      <c r="A27" s="101" t="s">
        <v>57</v>
      </c>
      <c r="B27" s="101" t="s">
        <v>68</v>
      </c>
      <c r="D27" s="101" t="s">
        <v>57</v>
      </c>
    </row>
    <row r="28" spans="1:4" x14ac:dyDescent="0.25">
      <c r="A28" s="101" t="s">
        <v>57</v>
      </c>
      <c r="B28" s="101" t="s">
        <v>68</v>
      </c>
      <c r="D28" s="101" t="s">
        <v>57</v>
      </c>
    </row>
    <row r="29" spans="1:4" x14ac:dyDescent="0.25">
      <c r="A29" s="101" t="s">
        <v>57</v>
      </c>
      <c r="B29" s="101" t="s">
        <v>68</v>
      </c>
      <c r="D29" s="101" t="s">
        <v>57</v>
      </c>
    </row>
    <row r="30" spans="1:4" x14ac:dyDescent="0.25">
      <c r="A30" s="101" t="s">
        <v>57</v>
      </c>
      <c r="B30" s="101" t="s">
        <v>68</v>
      </c>
      <c r="D30" s="101" t="s">
        <v>57</v>
      </c>
    </row>
    <row r="31" spans="1:4" x14ac:dyDescent="0.25">
      <c r="A31" s="101" t="s">
        <v>59</v>
      </c>
      <c r="B31" s="101" t="s">
        <v>71</v>
      </c>
      <c r="D31" s="101" t="s">
        <v>59</v>
      </c>
    </row>
    <row r="32" spans="1:4" x14ac:dyDescent="0.25">
      <c r="A32" s="101" t="s">
        <v>61</v>
      </c>
      <c r="B32" s="101" t="s">
        <v>60</v>
      </c>
      <c r="D32" s="101" t="s">
        <v>61</v>
      </c>
    </row>
    <row r="33" spans="1:4" x14ac:dyDescent="0.25">
      <c r="A33" s="101" t="s">
        <v>61</v>
      </c>
      <c r="B33" s="101" t="s">
        <v>83</v>
      </c>
      <c r="D33" s="101" t="s">
        <v>61</v>
      </c>
    </row>
    <row r="34" spans="1:4" x14ac:dyDescent="0.25">
      <c r="A34" s="101" t="s">
        <v>61</v>
      </c>
      <c r="B34" s="101" t="s">
        <v>83</v>
      </c>
      <c r="D34" s="101" t="s">
        <v>61</v>
      </c>
    </row>
    <row r="35" spans="1:4" x14ac:dyDescent="0.25">
      <c r="A35" s="101" t="s">
        <v>61</v>
      </c>
      <c r="B35" s="101" t="s">
        <v>75</v>
      </c>
      <c r="D35" s="101" t="s">
        <v>61</v>
      </c>
    </row>
    <row r="36" spans="1:4" x14ac:dyDescent="0.25">
      <c r="A36" s="101" t="s">
        <v>61</v>
      </c>
      <c r="B36" s="101" t="s">
        <v>73</v>
      </c>
      <c r="D36" s="101" t="s">
        <v>61</v>
      </c>
    </row>
    <row r="37" spans="1:4" x14ac:dyDescent="0.25">
      <c r="A37" s="101" t="s">
        <v>61</v>
      </c>
      <c r="B37" s="101" t="s">
        <v>60</v>
      </c>
      <c r="D37" s="101" t="s">
        <v>61</v>
      </c>
    </row>
    <row r="38" spans="1:4" x14ac:dyDescent="0.25">
      <c r="A38" s="101" t="s">
        <v>61</v>
      </c>
      <c r="B38" s="101" t="s">
        <v>60</v>
      </c>
      <c r="D38" s="101" t="s">
        <v>61</v>
      </c>
    </row>
    <row r="39" spans="1:4" x14ac:dyDescent="0.25">
      <c r="A39" s="101" t="s">
        <v>61</v>
      </c>
      <c r="B39" s="101" t="s">
        <v>75</v>
      </c>
      <c r="D39" s="101" t="s">
        <v>61</v>
      </c>
    </row>
    <row r="40" spans="1:4" x14ac:dyDescent="0.25">
      <c r="A40" s="101" t="s">
        <v>61</v>
      </c>
      <c r="B40" s="101" t="s">
        <v>73</v>
      </c>
      <c r="D40" s="101" t="s">
        <v>61</v>
      </c>
    </row>
    <row r="41" spans="1:4" x14ac:dyDescent="0.25">
      <c r="A41" s="101" t="s">
        <v>61</v>
      </c>
      <c r="B41" s="101" t="s">
        <v>73</v>
      </c>
      <c r="D41" s="101" t="s">
        <v>61</v>
      </c>
    </row>
    <row r="42" spans="1:4" x14ac:dyDescent="0.25">
      <c r="A42" s="101" t="s">
        <v>67</v>
      </c>
      <c r="B42" s="101" t="s">
        <v>73</v>
      </c>
      <c r="D42" s="101" t="s">
        <v>67</v>
      </c>
    </row>
    <row r="43" spans="1:4" x14ac:dyDescent="0.25">
      <c r="A43" s="101" t="s">
        <v>67</v>
      </c>
      <c r="B43" s="101" t="s">
        <v>73</v>
      </c>
      <c r="D43" s="101" t="s">
        <v>67</v>
      </c>
    </row>
    <row r="44" spans="1:4" x14ac:dyDescent="0.25">
      <c r="A44" s="101" t="s">
        <v>67</v>
      </c>
      <c r="B44" s="101" t="s">
        <v>71</v>
      </c>
      <c r="D44" s="101" t="s">
        <v>67</v>
      </c>
    </row>
    <row r="45" spans="1:4" x14ac:dyDescent="0.25">
      <c r="A45" s="101" t="s">
        <v>67</v>
      </c>
      <c r="B45" s="101" t="s">
        <v>71</v>
      </c>
      <c r="D45" s="101" t="s">
        <v>67</v>
      </c>
    </row>
    <row r="46" spans="1:4" x14ac:dyDescent="0.25">
      <c r="A46" s="101" t="s">
        <v>70</v>
      </c>
      <c r="B46" s="101" t="s">
        <v>62</v>
      </c>
      <c r="D46" s="101" t="s">
        <v>70</v>
      </c>
    </row>
    <row r="47" spans="1:4" x14ac:dyDescent="0.25">
      <c r="A47" s="101" t="s">
        <v>70</v>
      </c>
      <c r="B47" s="101" t="s">
        <v>62</v>
      </c>
      <c r="D47" s="101" t="s">
        <v>70</v>
      </c>
    </row>
    <row r="48" spans="1:4" x14ac:dyDescent="0.25">
      <c r="A48" s="101" t="s">
        <v>70</v>
      </c>
      <c r="B48" s="101" t="s">
        <v>75</v>
      </c>
      <c r="D48" s="101" t="s">
        <v>70</v>
      </c>
    </row>
    <row r="49" spans="1:4" x14ac:dyDescent="0.25">
      <c r="A49" s="101" t="s">
        <v>70</v>
      </c>
      <c r="B49" s="101" t="s">
        <v>75</v>
      </c>
      <c r="D49" s="101" t="s">
        <v>70</v>
      </c>
    </row>
    <row r="50" spans="1:4" x14ac:dyDescent="0.25">
      <c r="A50" s="101" t="s">
        <v>70</v>
      </c>
      <c r="B50" s="101" t="s">
        <v>75</v>
      </c>
      <c r="D50" s="101" t="s">
        <v>70</v>
      </c>
    </row>
    <row r="51" spans="1:4" x14ac:dyDescent="0.25">
      <c r="A51" s="101" t="s">
        <v>70</v>
      </c>
      <c r="B51" s="101" t="s">
        <v>58</v>
      </c>
      <c r="D51" s="101" t="s">
        <v>70</v>
      </c>
    </row>
    <row r="52" spans="1:4" x14ac:dyDescent="0.25">
      <c r="A52" s="101" t="s">
        <v>70</v>
      </c>
      <c r="B52" s="101" t="s">
        <v>54</v>
      </c>
      <c r="D52" s="101" t="s">
        <v>70</v>
      </c>
    </row>
    <row r="53" spans="1:4" x14ac:dyDescent="0.25">
      <c r="A53" s="101" t="s">
        <v>70</v>
      </c>
      <c r="B53" s="101" t="s">
        <v>58</v>
      </c>
      <c r="D53" s="101" t="s">
        <v>70</v>
      </c>
    </row>
    <row r="54" spans="1:4" x14ac:dyDescent="0.25">
      <c r="A54" s="101" t="s">
        <v>70</v>
      </c>
      <c r="B54" s="101" t="s">
        <v>81</v>
      </c>
      <c r="D54" s="101" t="s">
        <v>70</v>
      </c>
    </row>
    <row r="55" spans="1:4" x14ac:dyDescent="0.25">
      <c r="A55" s="101" t="s">
        <v>70</v>
      </c>
      <c r="B55" s="101" t="s">
        <v>75</v>
      </c>
      <c r="D55" s="101" t="s">
        <v>70</v>
      </c>
    </row>
    <row r="56" spans="1:4" x14ac:dyDescent="0.25">
      <c r="A56" s="101" t="s">
        <v>70</v>
      </c>
      <c r="B56" s="101" t="s">
        <v>58</v>
      </c>
      <c r="D56" s="101" t="s">
        <v>70</v>
      </c>
    </row>
    <row r="57" spans="1:4" x14ac:dyDescent="0.25">
      <c r="A57" s="101" t="s">
        <v>72</v>
      </c>
      <c r="B57" s="101" t="s">
        <v>74</v>
      </c>
      <c r="D57" s="101" t="s">
        <v>72</v>
      </c>
    </row>
    <row r="58" spans="1:4" x14ac:dyDescent="0.25">
      <c r="A58" s="101" t="s">
        <v>72</v>
      </c>
      <c r="B58" s="101" t="s">
        <v>74</v>
      </c>
      <c r="D58" s="101" t="s">
        <v>72</v>
      </c>
    </row>
    <row r="59" spans="1:4" x14ac:dyDescent="0.25">
      <c r="A59" s="101" t="s">
        <v>72</v>
      </c>
      <c r="B59" s="101" t="s">
        <v>74</v>
      </c>
      <c r="D59" s="101" t="s">
        <v>72</v>
      </c>
    </row>
  </sheetData>
  <pageMargins left="0.7" right="0.7" top="0.75" bottom="0.75" header="0.3" footer="0.3"/>
  <pageSetup orientation="portrait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403"/>
  <sheetViews>
    <sheetView workbookViewId="0">
      <selection activeCell="F8" sqref="F8"/>
    </sheetView>
  </sheetViews>
  <sheetFormatPr defaultColWidth="8.85546875" defaultRowHeight="15" x14ac:dyDescent="0.25"/>
  <cols>
    <col min="1" max="1" width="39" customWidth="1"/>
    <col min="2" max="2" width="32.42578125" customWidth="1"/>
    <col min="3" max="3" width="12" bestFit="1" customWidth="1"/>
  </cols>
  <sheetData>
    <row r="7" spans="1:2" x14ac:dyDescent="0.25">
      <c r="A7" s="27" t="s">
        <v>3272</v>
      </c>
    </row>
    <row r="8" spans="1:2" x14ac:dyDescent="0.25">
      <c r="A8" t="s">
        <v>3273</v>
      </c>
      <c r="B8" t="s">
        <v>3274</v>
      </c>
    </row>
    <row r="9" spans="1:2" ht="15.75" thickBot="1" x14ac:dyDescent="0.3"/>
    <row r="10" spans="1:2" ht="15.75" thickBot="1" x14ac:dyDescent="0.3">
      <c r="A10" s="104" t="s">
        <v>52</v>
      </c>
      <c r="B10" s="105" t="s">
        <v>431</v>
      </c>
    </row>
    <row r="11" spans="1:2" x14ac:dyDescent="0.25">
      <c r="A11" s="21" t="s">
        <v>3275</v>
      </c>
      <c r="B11" s="106"/>
    </row>
    <row r="12" spans="1:2" x14ac:dyDescent="0.25">
      <c r="A12" s="21" t="s">
        <v>3276</v>
      </c>
      <c r="B12" s="107"/>
    </row>
    <row r="13" spans="1:2" ht="15.75" thickBot="1" x14ac:dyDescent="0.3">
      <c r="A13" s="16" t="s">
        <v>3277</v>
      </c>
      <c r="B13" s="108"/>
    </row>
    <row r="50" spans="1:2" x14ac:dyDescent="0.25">
      <c r="A50" s="27" t="s">
        <v>3272</v>
      </c>
    </row>
    <row r="51" spans="1:2" x14ac:dyDescent="0.25">
      <c r="A51" t="s">
        <v>3278</v>
      </c>
      <c r="B51" t="s">
        <v>3279</v>
      </c>
    </row>
    <row r="52" spans="1:2" ht="15.75" thickBot="1" x14ac:dyDescent="0.3"/>
    <row r="53" spans="1:2" ht="15.75" thickBot="1" x14ac:dyDescent="0.3">
      <c r="A53" s="109" t="s">
        <v>3280</v>
      </c>
      <c r="B53" s="110" t="s">
        <v>3281</v>
      </c>
    </row>
    <row r="54" spans="1:2" ht="15.75" thickBot="1" x14ac:dyDescent="0.3">
      <c r="A54" s="111">
        <v>75</v>
      </c>
      <c r="B54" s="112"/>
    </row>
    <row r="57" spans="1:2" ht="15.75" thickBot="1" x14ac:dyDescent="0.3"/>
    <row r="58" spans="1:2" ht="15.75" thickBot="1" x14ac:dyDescent="0.3">
      <c r="A58" s="160" t="s">
        <v>3282</v>
      </c>
      <c r="B58" s="161"/>
    </row>
    <row r="59" spans="1:2" x14ac:dyDescent="0.25">
      <c r="A59" s="113">
        <v>0</v>
      </c>
      <c r="B59" s="114" t="s">
        <v>27</v>
      </c>
    </row>
    <row r="60" spans="1:2" x14ac:dyDescent="0.25">
      <c r="A60" s="115">
        <v>60</v>
      </c>
      <c r="B60" s="116" t="s">
        <v>25</v>
      </c>
    </row>
    <row r="61" spans="1:2" x14ac:dyDescent="0.25">
      <c r="A61" s="115">
        <v>70</v>
      </c>
      <c r="B61" s="116" t="s">
        <v>24</v>
      </c>
    </row>
    <row r="62" spans="1:2" x14ac:dyDescent="0.25">
      <c r="A62" s="115">
        <v>80</v>
      </c>
      <c r="B62" s="116" t="s">
        <v>23</v>
      </c>
    </row>
    <row r="63" spans="1:2" ht="15.75" thickBot="1" x14ac:dyDescent="0.3">
      <c r="A63" s="117">
        <v>90</v>
      </c>
      <c r="B63" s="118" t="s">
        <v>22</v>
      </c>
    </row>
    <row r="64" spans="1:2" x14ac:dyDescent="0.25">
      <c r="A64" s="6"/>
    </row>
    <row r="302" spans="1:2" x14ac:dyDescent="0.25">
      <c r="A302" t="s">
        <v>3283</v>
      </c>
    </row>
    <row r="304" spans="1:2" x14ac:dyDescent="0.25">
      <c r="A304" t="s">
        <v>52</v>
      </c>
      <c r="B304" t="s">
        <v>261</v>
      </c>
    </row>
    <row r="305" spans="1:2" x14ac:dyDescent="0.25">
      <c r="A305" t="s">
        <v>273</v>
      </c>
      <c r="B305">
        <v>200</v>
      </c>
    </row>
    <row r="306" spans="1:2" x14ac:dyDescent="0.25">
      <c r="A306" t="s">
        <v>329</v>
      </c>
      <c r="B306">
        <v>680</v>
      </c>
    </row>
    <row r="307" spans="1:2" x14ac:dyDescent="0.25">
      <c r="A307" t="s">
        <v>332</v>
      </c>
      <c r="B307">
        <v>1389</v>
      </c>
    </row>
    <row r="308" spans="1:2" x14ac:dyDescent="0.25">
      <c r="A308" t="s">
        <v>495</v>
      </c>
      <c r="B308">
        <v>111</v>
      </c>
    </row>
    <row r="309" spans="1:2" x14ac:dyDescent="0.25">
      <c r="A309" t="s">
        <v>500</v>
      </c>
      <c r="B309">
        <v>350</v>
      </c>
    </row>
    <row r="310" spans="1:2" x14ac:dyDescent="0.25">
      <c r="A310" t="s">
        <v>512</v>
      </c>
      <c r="B310">
        <v>160</v>
      </c>
    </row>
    <row r="311" spans="1:2" x14ac:dyDescent="0.25">
      <c r="A311" t="s">
        <v>579</v>
      </c>
      <c r="B311">
        <v>187</v>
      </c>
    </row>
    <row r="312" spans="1:2" x14ac:dyDescent="0.25">
      <c r="A312" t="s">
        <v>645</v>
      </c>
      <c r="B312">
        <v>100</v>
      </c>
    </row>
    <row r="313" spans="1:2" x14ac:dyDescent="0.25">
      <c r="A313" t="s">
        <v>725</v>
      </c>
      <c r="B313">
        <v>100</v>
      </c>
    </row>
    <row r="314" spans="1:2" x14ac:dyDescent="0.25">
      <c r="A314" t="s">
        <v>747</v>
      </c>
      <c r="B314">
        <v>115</v>
      </c>
    </row>
    <row r="315" spans="1:2" x14ac:dyDescent="0.25">
      <c r="A315" t="s">
        <v>794</v>
      </c>
      <c r="B315">
        <v>250</v>
      </c>
    </row>
    <row r="316" spans="1:2" x14ac:dyDescent="0.25">
      <c r="A316" t="s">
        <v>822</v>
      </c>
      <c r="B316">
        <v>243</v>
      </c>
    </row>
    <row r="317" spans="1:2" x14ac:dyDescent="0.25">
      <c r="A317" t="s">
        <v>837</v>
      </c>
      <c r="B317">
        <v>195</v>
      </c>
    </row>
    <row r="318" spans="1:2" x14ac:dyDescent="0.25">
      <c r="A318" t="s">
        <v>868</v>
      </c>
      <c r="B318">
        <v>140</v>
      </c>
    </row>
    <row r="319" spans="1:2" x14ac:dyDescent="0.25">
      <c r="A319" t="s">
        <v>895</v>
      </c>
      <c r="B319">
        <v>26283</v>
      </c>
    </row>
    <row r="320" spans="1:2" x14ac:dyDescent="0.25">
      <c r="A320" t="s">
        <v>902</v>
      </c>
      <c r="B320">
        <v>3230</v>
      </c>
    </row>
    <row r="321" spans="1:2" x14ac:dyDescent="0.25">
      <c r="A321" t="s">
        <v>906</v>
      </c>
      <c r="B321">
        <v>100</v>
      </c>
    </row>
    <row r="322" spans="1:2" x14ac:dyDescent="0.25">
      <c r="A322" t="s">
        <v>923</v>
      </c>
      <c r="B322">
        <v>190</v>
      </c>
    </row>
    <row r="323" spans="1:2" x14ac:dyDescent="0.25">
      <c r="A323" t="s">
        <v>930</v>
      </c>
      <c r="B323">
        <v>258</v>
      </c>
    </row>
    <row r="324" spans="1:2" x14ac:dyDescent="0.25">
      <c r="A324" t="s">
        <v>938</v>
      </c>
      <c r="B324">
        <v>320</v>
      </c>
    </row>
    <row r="325" spans="1:2" x14ac:dyDescent="0.25">
      <c r="A325" t="s">
        <v>996</v>
      </c>
      <c r="B325">
        <v>170</v>
      </c>
    </row>
    <row r="326" spans="1:2" x14ac:dyDescent="0.25">
      <c r="A326" t="s">
        <v>1087</v>
      </c>
      <c r="B326">
        <v>650</v>
      </c>
    </row>
    <row r="327" spans="1:2" x14ac:dyDescent="0.25">
      <c r="A327" t="s">
        <v>1091</v>
      </c>
      <c r="B327">
        <v>245</v>
      </c>
    </row>
    <row r="328" spans="1:2" x14ac:dyDescent="0.25">
      <c r="A328" t="s">
        <v>1100</v>
      </c>
      <c r="B328">
        <v>375</v>
      </c>
    </row>
    <row r="329" spans="1:2" x14ac:dyDescent="0.25">
      <c r="A329" t="s">
        <v>1152</v>
      </c>
      <c r="B329">
        <v>175</v>
      </c>
    </row>
    <row r="330" spans="1:2" x14ac:dyDescent="0.25">
      <c r="A330" t="s">
        <v>1162</v>
      </c>
      <c r="B330">
        <v>115</v>
      </c>
    </row>
    <row r="331" spans="1:2" x14ac:dyDescent="0.25">
      <c r="A331" t="s">
        <v>1199</v>
      </c>
      <c r="B331">
        <v>200</v>
      </c>
    </row>
    <row r="332" spans="1:2" x14ac:dyDescent="0.25">
      <c r="A332" t="s">
        <v>1230</v>
      </c>
      <c r="B332">
        <v>100</v>
      </c>
    </row>
    <row r="333" spans="1:2" x14ac:dyDescent="0.25">
      <c r="A333" t="s">
        <v>1246</v>
      </c>
      <c r="B333">
        <v>100</v>
      </c>
    </row>
    <row r="334" spans="1:2" x14ac:dyDescent="0.25">
      <c r="A334" t="s">
        <v>1284</v>
      </c>
      <c r="B334">
        <v>500</v>
      </c>
    </row>
    <row r="335" spans="1:2" x14ac:dyDescent="0.25">
      <c r="A335" t="s">
        <v>1297</v>
      </c>
      <c r="B335">
        <v>100</v>
      </c>
    </row>
    <row r="336" spans="1:2" x14ac:dyDescent="0.25">
      <c r="A336" t="s">
        <v>1299</v>
      </c>
      <c r="B336">
        <v>100</v>
      </c>
    </row>
    <row r="337" spans="1:2" x14ac:dyDescent="0.25">
      <c r="A337" t="s">
        <v>1309</v>
      </c>
      <c r="B337">
        <v>120</v>
      </c>
    </row>
    <row r="338" spans="1:2" x14ac:dyDescent="0.25">
      <c r="A338" t="s">
        <v>1313</v>
      </c>
      <c r="B338">
        <v>175</v>
      </c>
    </row>
    <row r="339" spans="1:2" x14ac:dyDescent="0.25">
      <c r="A339" t="s">
        <v>1315</v>
      </c>
      <c r="B339">
        <v>250</v>
      </c>
    </row>
    <row r="340" spans="1:2" x14ac:dyDescent="0.25">
      <c r="A340" t="s">
        <v>1369</v>
      </c>
      <c r="B340">
        <v>150</v>
      </c>
    </row>
    <row r="341" spans="1:2" x14ac:dyDescent="0.25">
      <c r="A341" t="s">
        <v>1401</v>
      </c>
      <c r="B341">
        <v>100</v>
      </c>
    </row>
    <row r="342" spans="1:2" x14ac:dyDescent="0.25">
      <c r="A342" t="s">
        <v>1552</v>
      </c>
      <c r="B342">
        <v>300</v>
      </c>
    </row>
    <row r="343" spans="1:2" x14ac:dyDescent="0.25">
      <c r="A343" t="s">
        <v>1561</v>
      </c>
      <c r="B343">
        <v>110</v>
      </c>
    </row>
    <row r="344" spans="1:2" x14ac:dyDescent="0.25">
      <c r="A344" t="s">
        <v>1584</v>
      </c>
      <c r="B344">
        <v>575</v>
      </c>
    </row>
    <row r="345" spans="1:2" x14ac:dyDescent="0.25">
      <c r="A345" t="s">
        <v>1590</v>
      </c>
      <c r="B345">
        <v>125</v>
      </c>
    </row>
    <row r="346" spans="1:2" x14ac:dyDescent="0.25">
      <c r="A346" t="s">
        <v>1675</v>
      </c>
      <c r="B346">
        <v>200</v>
      </c>
    </row>
    <row r="347" spans="1:2" x14ac:dyDescent="0.25">
      <c r="A347" t="s">
        <v>1677</v>
      </c>
      <c r="B347">
        <v>1000</v>
      </c>
    </row>
    <row r="348" spans="1:2" x14ac:dyDescent="0.25">
      <c r="A348" t="s">
        <v>1762</v>
      </c>
      <c r="B348">
        <v>1575</v>
      </c>
    </row>
    <row r="349" spans="1:2" x14ac:dyDescent="0.25">
      <c r="A349" t="s">
        <v>1795</v>
      </c>
      <c r="B349">
        <v>325</v>
      </c>
    </row>
    <row r="350" spans="1:2" x14ac:dyDescent="0.25">
      <c r="A350" t="s">
        <v>1797</v>
      </c>
      <c r="B350">
        <v>180</v>
      </c>
    </row>
    <row r="351" spans="1:2" x14ac:dyDescent="0.25">
      <c r="A351" t="s">
        <v>1820</v>
      </c>
      <c r="B351">
        <v>600</v>
      </c>
    </row>
    <row r="352" spans="1:2" x14ac:dyDescent="0.25">
      <c r="A352" t="s">
        <v>1834</v>
      </c>
      <c r="B352">
        <v>2010</v>
      </c>
    </row>
    <row r="353" spans="1:2" x14ac:dyDescent="0.25">
      <c r="A353" t="s">
        <v>1836</v>
      </c>
      <c r="B353">
        <v>158</v>
      </c>
    </row>
    <row r="354" spans="1:2" x14ac:dyDescent="0.25">
      <c r="A354" t="s">
        <v>1862</v>
      </c>
      <c r="B354">
        <v>250</v>
      </c>
    </row>
    <row r="355" spans="1:2" x14ac:dyDescent="0.25">
      <c r="A355" t="s">
        <v>1884</v>
      </c>
      <c r="B355">
        <v>500</v>
      </c>
    </row>
    <row r="356" spans="1:2" x14ac:dyDescent="0.25">
      <c r="A356" t="s">
        <v>1894</v>
      </c>
      <c r="B356">
        <v>160</v>
      </c>
    </row>
    <row r="357" spans="1:2" x14ac:dyDescent="0.25">
      <c r="A357" t="s">
        <v>1920</v>
      </c>
      <c r="B357">
        <v>100</v>
      </c>
    </row>
    <row r="358" spans="1:2" x14ac:dyDescent="0.25">
      <c r="A358" t="s">
        <v>1953</v>
      </c>
      <c r="B358">
        <v>273</v>
      </c>
    </row>
    <row r="359" spans="1:2" x14ac:dyDescent="0.25">
      <c r="A359" t="s">
        <v>1955</v>
      </c>
      <c r="B359">
        <v>650</v>
      </c>
    </row>
    <row r="360" spans="1:2" x14ac:dyDescent="0.25">
      <c r="A360" t="s">
        <v>2144</v>
      </c>
      <c r="B360">
        <v>140</v>
      </c>
    </row>
    <row r="361" spans="1:2" x14ac:dyDescent="0.25">
      <c r="A361" t="s">
        <v>2198</v>
      </c>
      <c r="B361">
        <v>152</v>
      </c>
    </row>
    <row r="362" spans="1:2" x14ac:dyDescent="0.25">
      <c r="A362" t="s">
        <v>2231</v>
      </c>
      <c r="B362">
        <v>250</v>
      </c>
    </row>
    <row r="363" spans="1:2" x14ac:dyDescent="0.25">
      <c r="A363" t="s">
        <v>2243</v>
      </c>
      <c r="B363">
        <v>200</v>
      </c>
    </row>
    <row r="364" spans="1:2" x14ac:dyDescent="0.25">
      <c r="A364" t="s">
        <v>2259</v>
      </c>
      <c r="B364">
        <v>500</v>
      </c>
    </row>
    <row r="365" spans="1:2" x14ac:dyDescent="0.25">
      <c r="A365" t="s">
        <v>2302</v>
      </c>
      <c r="B365">
        <v>205</v>
      </c>
    </row>
    <row r="366" spans="1:2" x14ac:dyDescent="0.25">
      <c r="A366" t="s">
        <v>2388</v>
      </c>
      <c r="B366">
        <v>550</v>
      </c>
    </row>
    <row r="367" spans="1:2" x14ac:dyDescent="0.25">
      <c r="A367" t="s">
        <v>2398</v>
      </c>
      <c r="B367">
        <v>675</v>
      </c>
    </row>
    <row r="368" spans="1:2" x14ac:dyDescent="0.25">
      <c r="A368" t="s">
        <v>2403</v>
      </c>
      <c r="B368">
        <v>100</v>
      </c>
    </row>
    <row r="369" spans="1:2" x14ac:dyDescent="0.25">
      <c r="A369" t="s">
        <v>2428</v>
      </c>
      <c r="B369">
        <v>1175</v>
      </c>
    </row>
    <row r="370" spans="1:2" x14ac:dyDescent="0.25">
      <c r="A370" t="s">
        <v>2490</v>
      </c>
      <c r="B370">
        <v>150</v>
      </c>
    </row>
    <row r="371" spans="1:2" x14ac:dyDescent="0.25">
      <c r="A371" t="s">
        <v>2492</v>
      </c>
      <c r="B371">
        <v>110</v>
      </c>
    </row>
    <row r="372" spans="1:2" x14ac:dyDescent="0.25">
      <c r="A372" t="s">
        <v>2544</v>
      </c>
      <c r="B372">
        <v>300</v>
      </c>
    </row>
    <row r="373" spans="1:2" x14ac:dyDescent="0.25">
      <c r="A373" t="s">
        <v>2681</v>
      </c>
      <c r="B373">
        <v>300</v>
      </c>
    </row>
    <row r="374" spans="1:2" x14ac:dyDescent="0.25">
      <c r="A374" t="s">
        <v>2691</v>
      </c>
      <c r="B374">
        <v>100</v>
      </c>
    </row>
    <row r="375" spans="1:2" x14ac:dyDescent="0.25">
      <c r="A375" t="s">
        <v>2695</v>
      </c>
      <c r="B375">
        <v>250</v>
      </c>
    </row>
    <row r="376" spans="1:2" x14ac:dyDescent="0.25">
      <c r="A376" t="s">
        <v>2726</v>
      </c>
      <c r="B376">
        <v>100</v>
      </c>
    </row>
    <row r="377" spans="1:2" x14ac:dyDescent="0.25">
      <c r="A377" t="s">
        <v>2784</v>
      </c>
      <c r="B377">
        <v>119</v>
      </c>
    </row>
    <row r="378" spans="1:2" x14ac:dyDescent="0.25">
      <c r="A378" t="s">
        <v>2813</v>
      </c>
      <c r="B378">
        <v>151</v>
      </c>
    </row>
    <row r="379" spans="1:2" x14ac:dyDescent="0.25">
      <c r="A379" t="s">
        <v>2826</v>
      </c>
      <c r="B379">
        <v>150</v>
      </c>
    </row>
    <row r="380" spans="1:2" x14ac:dyDescent="0.25">
      <c r="A380" t="s">
        <v>2834</v>
      </c>
      <c r="B380">
        <v>120</v>
      </c>
    </row>
    <row r="381" spans="1:2" x14ac:dyDescent="0.25">
      <c r="A381" t="s">
        <v>2855</v>
      </c>
      <c r="B381">
        <v>350</v>
      </c>
    </row>
    <row r="382" spans="1:2" x14ac:dyDescent="0.25">
      <c r="A382" t="s">
        <v>2859</v>
      </c>
      <c r="B382">
        <v>200</v>
      </c>
    </row>
    <row r="383" spans="1:2" x14ac:dyDescent="0.25">
      <c r="A383" t="s">
        <v>2860</v>
      </c>
      <c r="B383">
        <v>450</v>
      </c>
    </row>
    <row r="384" spans="1:2" x14ac:dyDescent="0.25">
      <c r="A384" t="s">
        <v>2896</v>
      </c>
      <c r="B384">
        <v>700</v>
      </c>
    </row>
    <row r="385" spans="1:2" x14ac:dyDescent="0.25">
      <c r="A385" t="s">
        <v>2898</v>
      </c>
      <c r="B385">
        <v>200</v>
      </c>
    </row>
    <row r="386" spans="1:2" x14ac:dyDescent="0.25">
      <c r="A386" t="s">
        <v>2905</v>
      </c>
      <c r="B386">
        <v>140</v>
      </c>
    </row>
    <row r="387" spans="1:2" x14ac:dyDescent="0.25">
      <c r="A387" t="s">
        <v>2909</v>
      </c>
      <c r="B387">
        <v>150</v>
      </c>
    </row>
    <row r="388" spans="1:2" x14ac:dyDescent="0.25">
      <c r="A388" t="s">
        <v>2926</v>
      </c>
      <c r="B388">
        <v>100</v>
      </c>
    </row>
    <row r="389" spans="1:2" x14ac:dyDescent="0.25">
      <c r="A389" t="s">
        <v>2934</v>
      </c>
      <c r="B389">
        <v>250</v>
      </c>
    </row>
    <row r="390" spans="1:2" x14ac:dyDescent="0.25">
      <c r="A390" t="s">
        <v>2952</v>
      </c>
      <c r="B390">
        <v>2210</v>
      </c>
    </row>
    <row r="391" spans="1:2" x14ac:dyDescent="0.25">
      <c r="A391" t="s">
        <v>2970</v>
      </c>
      <c r="B391">
        <v>100</v>
      </c>
    </row>
    <row r="392" spans="1:2" x14ac:dyDescent="0.25">
      <c r="A392" t="s">
        <v>2989</v>
      </c>
      <c r="B392">
        <v>113</v>
      </c>
    </row>
    <row r="393" spans="1:2" x14ac:dyDescent="0.25">
      <c r="A393" t="s">
        <v>3020</v>
      </c>
      <c r="B393">
        <v>160</v>
      </c>
    </row>
    <row r="394" spans="1:2" x14ac:dyDescent="0.25">
      <c r="A394" t="s">
        <v>3022</v>
      </c>
      <c r="B394">
        <v>200</v>
      </c>
    </row>
    <row r="395" spans="1:2" x14ac:dyDescent="0.25">
      <c r="A395" t="s">
        <v>3024</v>
      </c>
      <c r="B395">
        <v>350</v>
      </c>
    </row>
    <row r="396" spans="1:2" x14ac:dyDescent="0.25">
      <c r="A396" t="s">
        <v>3041</v>
      </c>
      <c r="B396">
        <v>100</v>
      </c>
    </row>
    <row r="397" spans="1:2" x14ac:dyDescent="0.25">
      <c r="A397" t="s">
        <v>3101</v>
      </c>
      <c r="B397">
        <v>2800</v>
      </c>
    </row>
    <row r="398" spans="1:2" x14ac:dyDescent="0.25">
      <c r="A398" t="s">
        <v>3171</v>
      </c>
      <c r="B398">
        <v>100</v>
      </c>
    </row>
    <row r="399" spans="1:2" x14ac:dyDescent="0.25">
      <c r="A399" t="s">
        <v>3219</v>
      </c>
      <c r="B399">
        <v>110</v>
      </c>
    </row>
    <row r="400" spans="1:2" x14ac:dyDescent="0.25">
      <c r="A400" t="s">
        <v>3232</v>
      </c>
      <c r="B400">
        <v>100</v>
      </c>
    </row>
    <row r="401" spans="1:2" x14ac:dyDescent="0.25">
      <c r="A401" t="s">
        <v>3238</v>
      </c>
      <c r="B401">
        <v>350</v>
      </c>
    </row>
    <row r="402" spans="1:2" x14ac:dyDescent="0.25">
      <c r="A402" t="s">
        <v>3258</v>
      </c>
      <c r="B402">
        <v>1034</v>
      </c>
    </row>
    <row r="403" spans="1:2" x14ac:dyDescent="0.25">
      <c r="A403" t="s">
        <v>3267</v>
      </c>
      <c r="B403">
        <v>150</v>
      </c>
    </row>
  </sheetData>
  <mergeCells count="1">
    <mergeCell ref="A58:B58"/>
  </mergeCells>
  <dataValidations count="2">
    <dataValidation type="list" allowBlank="1" showInputMessage="1" showErrorMessage="1" sqref="B10">
      <formula1>RawDataCompany</formula1>
    </dataValidation>
    <dataValidation type="whole" allowBlank="1" showInputMessage="1" showErrorMessage="1" errorTitle="Invalid Entry" error="Test score must be a value between 0 &amp; 100" sqref="A54">
      <formula1>0</formula1>
      <formula2>100</formula2>
    </dataValidation>
  </dataValidations>
  <pageMargins left="0.7" right="0.7" top="0.75" bottom="0.75" header="0.3" footer="0.3"/>
  <pageSetup orientation="portrait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403"/>
  <sheetViews>
    <sheetView workbookViewId="0">
      <selection activeCell="B11" sqref="B11"/>
    </sheetView>
  </sheetViews>
  <sheetFormatPr defaultColWidth="8.85546875" defaultRowHeight="15" x14ac:dyDescent="0.25"/>
  <cols>
    <col min="1" max="1" width="39" customWidth="1"/>
    <col min="2" max="2" width="32.42578125" customWidth="1"/>
    <col min="3" max="3" width="12" bestFit="1" customWidth="1"/>
  </cols>
  <sheetData>
    <row r="7" spans="1:2" x14ac:dyDescent="0.25">
      <c r="A7" s="27" t="s">
        <v>3272</v>
      </c>
    </row>
    <row r="8" spans="1:2" x14ac:dyDescent="0.25">
      <c r="A8" t="s">
        <v>3273</v>
      </c>
      <c r="B8" t="s">
        <v>3274</v>
      </c>
    </row>
    <row r="9" spans="1:2" ht="15.75" thickBot="1" x14ac:dyDescent="0.3"/>
    <row r="10" spans="1:2" ht="15.75" thickBot="1" x14ac:dyDescent="0.3">
      <c r="A10" s="104" t="s">
        <v>52</v>
      </c>
      <c r="B10" s="105" t="s">
        <v>431</v>
      </c>
    </row>
    <row r="11" spans="1:2" x14ac:dyDescent="0.25">
      <c r="A11" s="21" t="s">
        <v>3275</v>
      </c>
      <c r="B11" s="106" t="str">
        <f>VLOOKUP(B10,RawData,2,FALSE)</f>
        <v>PO Box 3145</v>
      </c>
    </row>
    <row r="12" spans="1:2" x14ac:dyDescent="0.25">
      <c r="A12" s="21" t="s">
        <v>3276</v>
      </c>
      <c r="B12" s="107" t="str">
        <f>VLOOKUP(B10,RawData,4,FALSE)</f>
        <v>NC</v>
      </c>
    </row>
    <row r="13" spans="1:2" ht="15.75" thickBot="1" x14ac:dyDescent="0.3">
      <c r="A13" s="16" t="s">
        <v>3277</v>
      </c>
      <c r="B13" s="108">
        <f>VLOOKUP(B10,RawData,7,FALSE)</f>
        <v>300</v>
      </c>
    </row>
    <row r="50" spans="1:2" x14ac:dyDescent="0.25">
      <c r="A50" s="27" t="s">
        <v>3272</v>
      </c>
    </row>
    <row r="51" spans="1:2" x14ac:dyDescent="0.25">
      <c r="A51" t="s">
        <v>3278</v>
      </c>
      <c r="B51" t="s">
        <v>3279</v>
      </c>
    </row>
    <row r="52" spans="1:2" ht="15.75" thickBot="1" x14ac:dyDescent="0.3"/>
    <row r="53" spans="1:2" ht="15.75" thickBot="1" x14ac:dyDescent="0.3">
      <c r="A53" s="109" t="s">
        <v>3280</v>
      </c>
      <c r="B53" s="110" t="s">
        <v>3281</v>
      </c>
    </row>
    <row r="54" spans="1:2" ht="15.75" thickBot="1" x14ac:dyDescent="0.3">
      <c r="A54" s="111">
        <v>75</v>
      </c>
      <c r="B54" s="112" t="str">
        <f>VLOOKUP(A54,A59:B63,2,TRUE)</f>
        <v>C</v>
      </c>
    </row>
    <row r="57" spans="1:2" ht="15.75" thickBot="1" x14ac:dyDescent="0.3"/>
    <row r="58" spans="1:2" ht="15.75" thickBot="1" x14ac:dyDescent="0.3">
      <c r="A58" s="160" t="s">
        <v>3282</v>
      </c>
      <c r="B58" s="161"/>
    </row>
    <row r="59" spans="1:2" x14ac:dyDescent="0.25">
      <c r="A59" s="113">
        <v>0</v>
      </c>
      <c r="B59" s="114" t="s">
        <v>27</v>
      </c>
    </row>
    <row r="60" spans="1:2" x14ac:dyDescent="0.25">
      <c r="A60" s="115">
        <v>60</v>
      </c>
      <c r="B60" s="116" t="s">
        <v>25</v>
      </c>
    </row>
    <row r="61" spans="1:2" x14ac:dyDescent="0.25">
      <c r="A61" s="115">
        <v>70</v>
      </c>
      <c r="B61" s="116" t="s">
        <v>24</v>
      </c>
    </row>
    <row r="62" spans="1:2" x14ac:dyDescent="0.25">
      <c r="A62" s="115">
        <v>80</v>
      </c>
      <c r="B62" s="116" t="s">
        <v>23</v>
      </c>
    </row>
    <row r="63" spans="1:2" ht="15.75" thickBot="1" x14ac:dyDescent="0.3">
      <c r="A63" s="117">
        <v>90</v>
      </c>
      <c r="B63" s="118" t="s">
        <v>22</v>
      </c>
    </row>
    <row r="64" spans="1:2" x14ac:dyDescent="0.25">
      <c r="A64" s="6"/>
    </row>
    <row r="302" spans="1:2" x14ac:dyDescent="0.25">
      <c r="A302" t="s">
        <v>3283</v>
      </c>
    </row>
    <row r="304" spans="1:2" x14ac:dyDescent="0.25">
      <c r="A304" t="s">
        <v>52</v>
      </c>
      <c r="B304" t="s">
        <v>261</v>
      </c>
    </row>
    <row r="305" spans="1:2" x14ac:dyDescent="0.25">
      <c r="A305" t="s">
        <v>273</v>
      </c>
      <c r="B305">
        <v>200</v>
      </c>
    </row>
    <row r="306" spans="1:2" x14ac:dyDescent="0.25">
      <c r="A306" t="s">
        <v>329</v>
      </c>
      <c r="B306">
        <v>680</v>
      </c>
    </row>
    <row r="307" spans="1:2" x14ac:dyDescent="0.25">
      <c r="A307" t="s">
        <v>332</v>
      </c>
      <c r="B307">
        <v>1389</v>
      </c>
    </row>
    <row r="308" spans="1:2" x14ac:dyDescent="0.25">
      <c r="A308" t="s">
        <v>495</v>
      </c>
      <c r="B308">
        <v>111</v>
      </c>
    </row>
    <row r="309" spans="1:2" x14ac:dyDescent="0.25">
      <c r="A309" t="s">
        <v>500</v>
      </c>
      <c r="B309">
        <v>350</v>
      </c>
    </row>
    <row r="310" spans="1:2" x14ac:dyDescent="0.25">
      <c r="A310" t="s">
        <v>512</v>
      </c>
      <c r="B310">
        <v>160</v>
      </c>
    </row>
    <row r="311" spans="1:2" x14ac:dyDescent="0.25">
      <c r="A311" t="s">
        <v>579</v>
      </c>
      <c r="B311">
        <v>187</v>
      </c>
    </row>
    <row r="312" spans="1:2" x14ac:dyDescent="0.25">
      <c r="A312" t="s">
        <v>645</v>
      </c>
      <c r="B312">
        <v>100</v>
      </c>
    </row>
    <row r="313" spans="1:2" x14ac:dyDescent="0.25">
      <c r="A313" t="s">
        <v>725</v>
      </c>
      <c r="B313">
        <v>100</v>
      </c>
    </row>
    <row r="314" spans="1:2" x14ac:dyDescent="0.25">
      <c r="A314" t="s">
        <v>747</v>
      </c>
      <c r="B314">
        <v>115</v>
      </c>
    </row>
    <row r="315" spans="1:2" x14ac:dyDescent="0.25">
      <c r="A315" t="s">
        <v>794</v>
      </c>
      <c r="B315">
        <v>250</v>
      </c>
    </row>
    <row r="316" spans="1:2" x14ac:dyDescent="0.25">
      <c r="A316" t="s">
        <v>822</v>
      </c>
      <c r="B316">
        <v>243</v>
      </c>
    </row>
    <row r="317" spans="1:2" x14ac:dyDescent="0.25">
      <c r="A317" t="s">
        <v>837</v>
      </c>
      <c r="B317">
        <v>195</v>
      </c>
    </row>
    <row r="318" spans="1:2" x14ac:dyDescent="0.25">
      <c r="A318" t="s">
        <v>868</v>
      </c>
      <c r="B318">
        <v>140</v>
      </c>
    </row>
    <row r="319" spans="1:2" x14ac:dyDescent="0.25">
      <c r="A319" t="s">
        <v>895</v>
      </c>
      <c r="B319">
        <v>26283</v>
      </c>
    </row>
    <row r="320" spans="1:2" x14ac:dyDescent="0.25">
      <c r="A320" t="s">
        <v>902</v>
      </c>
      <c r="B320">
        <v>3230</v>
      </c>
    </row>
    <row r="321" spans="1:2" x14ac:dyDescent="0.25">
      <c r="A321" t="s">
        <v>906</v>
      </c>
      <c r="B321">
        <v>100</v>
      </c>
    </row>
    <row r="322" spans="1:2" x14ac:dyDescent="0.25">
      <c r="A322" t="s">
        <v>923</v>
      </c>
      <c r="B322">
        <v>190</v>
      </c>
    </row>
    <row r="323" spans="1:2" x14ac:dyDescent="0.25">
      <c r="A323" t="s">
        <v>930</v>
      </c>
      <c r="B323">
        <v>258</v>
      </c>
    </row>
    <row r="324" spans="1:2" x14ac:dyDescent="0.25">
      <c r="A324" t="s">
        <v>938</v>
      </c>
      <c r="B324">
        <v>320</v>
      </c>
    </row>
    <row r="325" spans="1:2" x14ac:dyDescent="0.25">
      <c r="A325" t="s">
        <v>996</v>
      </c>
      <c r="B325">
        <v>170</v>
      </c>
    </row>
    <row r="326" spans="1:2" x14ac:dyDescent="0.25">
      <c r="A326" t="s">
        <v>1087</v>
      </c>
      <c r="B326">
        <v>650</v>
      </c>
    </row>
    <row r="327" spans="1:2" x14ac:dyDescent="0.25">
      <c r="A327" t="s">
        <v>1091</v>
      </c>
      <c r="B327">
        <v>245</v>
      </c>
    </row>
    <row r="328" spans="1:2" x14ac:dyDescent="0.25">
      <c r="A328" t="s">
        <v>1100</v>
      </c>
      <c r="B328">
        <v>375</v>
      </c>
    </row>
    <row r="329" spans="1:2" x14ac:dyDescent="0.25">
      <c r="A329" t="s">
        <v>1152</v>
      </c>
      <c r="B329">
        <v>175</v>
      </c>
    </row>
    <row r="330" spans="1:2" x14ac:dyDescent="0.25">
      <c r="A330" t="s">
        <v>1162</v>
      </c>
      <c r="B330">
        <v>115</v>
      </c>
    </row>
    <row r="331" spans="1:2" x14ac:dyDescent="0.25">
      <c r="A331" t="s">
        <v>1199</v>
      </c>
      <c r="B331">
        <v>200</v>
      </c>
    </row>
    <row r="332" spans="1:2" x14ac:dyDescent="0.25">
      <c r="A332" t="s">
        <v>1230</v>
      </c>
      <c r="B332">
        <v>100</v>
      </c>
    </row>
    <row r="333" spans="1:2" x14ac:dyDescent="0.25">
      <c r="A333" t="s">
        <v>1246</v>
      </c>
      <c r="B333">
        <v>100</v>
      </c>
    </row>
    <row r="334" spans="1:2" x14ac:dyDescent="0.25">
      <c r="A334" t="s">
        <v>1284</v>
      </c>
      <c r="B334">
        <v>500</v>
      </c>
    </row>
    <row r="335" spans="1:2" x14ac:dyDescent="0.25">
      <c r="A335" t="s">
        <v>1297</v>
      </c>
      <c r="B335">
        <v>100</v>
      </c>
    </row>
    <row r="336" spans="1:2" x14ac:dyDescent="0.25">
      <c r="A336" t="s">
        <v>1299</v>
      </c>
      <c r="B336">
        <v>100</v>
      </c>
    </row>
    <row r="337" spans="1:2" x14ac:dyDescent="0.25">
      <c r="A337" t="s">
        <v>1309</v>
      </c>
      <c r="B337">
        <v>120</v>
      </c>
    </row>
    <row r="338" spans="1:2" x14ac:dyDescent="0.25">
      <c r="A338" t="s">
        <v>1313</v>
      </c>
      <c r="B338">
        <v>175</v>
      </c>
    </row>
    <row r="339" spans="1:2" x14ac:dyDescent="0.25">
      <c r="A339" t="s">
        <v>1315</v>
      </c>
      <c r="B339">
        <v>250</v>
      </c>
    </row>
    <row r="340" spans="1:2" x14ac:dyDescent="0.25">
      <c r="A340" t="s">
        <v>1369</v>
      </c>
      <c r="B340">
        <v>150</v>
      </c>
    </row>
    <row r="341" spans="1:2" x14ac:dyDescent="0.25">
      <c r="A341" t="s">
        <v>1401</v>
      </c>
      <c r="B341">
        <v>100</v>
      </c>
    </row>
    <row r="342" spans="1:2" x14ac:dyDescent="0.25">
      <c r="A342" t="s">
        <v>1552</v>
      </c>
      <c r="B342">
        <v>300</v>
      </c>
    </row>
    <row r="343" spans="1:2" x14ac:dyDescent="0.25">
      <c r="A343" t="s">
        <v>1561</v>
      </c>
      <c r="B343">
        <v>110</v>
      </c>
    </row>
    <row r="344" spans="1:2" x14ac:dyDescent="0.25">
      <c r="A344" t="s">
        <v>1584</v>
      </c>
      <c r="B344">
        <v>575</v>
      </c>
    </row>
    <row r="345" spans="1:2" x14ac:dyDescent="0.25">
      <c r="A345" t="s">
        <v>1590</v>
      </c>
      <c r="B345">
        <v>125</v>
      </c>
    </row>
    <row r="346" spans="1:2" x14ac:dyDescent="0.25">
      <c r="A346" t="s">
        <v>1675</v>
      </c>
      <c r="B346">
        <v>200</v>
      </c>
    </row>
    <row r="347" spans="1:2" x14ac:dyDescent="0.25">
      <c r="A347" t="s">
        <v>1677</v>
      </c>
      <c r="B347">
        <v>1000</v>
      </c>
    </row>
    <row r="348" spans="1:2" x14ac:dyDescent="0.25">
      <c r="A348" t="s">
        <v>1762</v>
      </c>
      <c r="B348">
        <v>1575</v>
      </c>
    </row>
    <row r="349" spans="1:2" x14ac:dyDescent="0.25">
      <c r="A349" t="s">
        <v>1795</v>
      </c>
      <c r="B349">
        <v>325</v>
      </c>
    </row>
    <row r="350" spans="1:2" x14ac:dyDescent="0.25">
      <c r="A350" t="s">
        <v>1797</v>
      </c>
      <c r="B350">
        <v>180</v>
      </c>
    </row>
    <row r="351" spans="1:2" x14ac:dyDescent="0.25">
      <c r="A351" t="s">
        <v>1820</v>
      </c>
      <c r="B351">
        <v>600</v>
      </c>
    </row>
    <row r="352" spans="1:2" x14ac:dyDescent="0.25">
      <c r="A352" t="s">
        <v>1834</v>
      </c>
      <c r="B352">
        <v>2010</v>
      </c>
    </row>
    <row r="353" spans="1:2" x14ac:dyDescent="0.25">
      <c r="A353" t="s">
        <v>1836</v>
      </c>
      <c r="B353">
        <v>158</v>
      </c>
    </row>
    <row r="354" spans="1:2" x14ac:dyDescent="0.25">
      <c r="A354" t="s">
        <v>1862</v>
      </c>
      <c r="B354">
        <v>250</v>
      </c>
    </row>
    <row r="355" spans="1:2" x14ac:dyDescent="0.25">
      <c r="A355" t="s">
        <v>1884</v>
      </c>
      <c r="B355">
        <v>500</v>
      </c>
    </row>
    <row r="356" spans="1:2" x14ac:dyDescent="0.25">
      <c r="A356" t="s">
        <v>1894</v>
      </c>
      <c r="B356">
        <v>160</v>
      </c>
    </row>
    <row r="357" spans="1:2" x14ac:dyDescent="0.25">
      <c r="A357" t="s">
        <v>1920</v>
      </c>
      <c r="B357">
        <v>100</v>
      </c>
    </row>
    <row r="358" spans="1:2" x14ac:dyDescent="0.25">
      <c r="A358" t="s">
        <v>1953</v>
      </c>
      <c r="B358">
        <v>273</v>
      </c>
    </row>
    <row r="359" spans="1:2" x14ac:dyDescent="0.25">
      <c r="A359" t="s">
        <v>1955</v>
      </c>
      <c r="B359">
        <v>650</v>
      </c>
    </row>
    <row r="360" spans="1:2" x14ac:dyDescent="0.25">
      <c r="A360" t="s">
        <v>2144</v>
      </c>
      <c r="B360">
        <v>140</v>
      </c>
    </row>
    <row r="361" spans="1:2" x14ac:dyDescent="0.25">
      <c r="A361" t="s">
        <v>2198</v>
      </c>
      <c r="B361">
        <v>152</v>
      </c>
    </row>
    <row r="362" spans="1:2" x14ac:dyDescent="0.25">
      <c r="A362" t="s">
        <v>2231</v>
      </c>
      <c r="B362">
        <v>250</v>
      </c>
    </row>
    <row r="363" spans="1:2" x14ac:dyDescent="0.25">
      <c r="A363" t="s">
        <v>2243</v>
      </c>
      <c r="B363">
        <v>200</v>
      </c>
    </row>
    <row r="364" spans="1:2" x14ac:dyDescent="0.25">
      <c r="A364" t="s">
        <v>2259</v>
      </c>
      <c r="B364">
        <v>500</v>
      </c>
    </row>
    <row r="365" spans="1:2" x14ac:dyDescent="0.25">
      <c r="A365" t="s">
        <v>2302</v>
      </c>
      <c r="B365">
        <v>205</v>
      </c>
    </row>
    <row r="366" spans="1:2" x14ac:dyDescent="0.25">
      <c r="A366" t="s">
        <v>2388</v>
      </c>
      <c r="B366">
        <v>550</v>
      </c>
    </row>
    <row r="367" spans="1:2" x14ac:dyDescent="0.25">
      <c r="A367" t="s">
        <v>2398</v>
      </c>
      <c r="B367">
        <v>675</v>
      </c>
    </row>
    <row r="368" spans="1:2" x14ac:dyDescent="0.25">
      <c r="A368" t="s">
        <v>2403</v>
      </c>
      <c r="B368">
        <v>100</v>
      </c>
    </row>
    <row r="369" spans="1:2" x14ac:dyDescent="0.25">
      <c r="A369" t="s">
        <v>2428</v>
      </c>
      <c r="B369">
        <v>1175</v>
      </c>
    </row>
    <row r="370" spans="1:2" x14ac:dyDescent="0.25">
      <c r="A370" t="s">
        <v>2490</v>
      </c>
      <c r="B370">
        <v>150</v>
      </c>
    </row>
    <row r="371" spans="1:2" x14ac:dyDescent="0.25">
      <c r="A371" t="s">
        <v>2492</v>
      </c>
      <c r="B371">
        <v>110</v>
      </c>
    </row>
    <row r="372" spans="1:2" x14ac:dyDescent="0.25">
      <c r="A372" t="s">
        <v>2544</v>
      </c>
      <c r="B372">
        <v>300</v>
      </c>
    </row>
    <row r="373" spans="1:2" x14ac:dyDescent="0.25">
      <c r="A373" t="s">
        <v>2681</v>
      </c>
      <c r="B373">
        <v>300</v>
      </c>
    </row>
    <row r="374" spans="1:2" x14ac:dyDescent="0.25">
      <c r="A374" t="s">
        <v>2691</v>
      </c>
      <c r="B374">
        <v>100</v>
      </c>
    </row>
    <row r="375" spans="1:2" x14ac:dyDescent="0.25">
      <c r="A375" t="s">
        <v>2695</v>
      </c>
      <c r="B375">
        <v>250</v>
      </c>
    </row>
    <row r="376" spans="1:2" x14ac:dyDescent="0.25">
      <c r="A376" t="s">
        <v>2726</v>
      </c>
      <c r="B376">
        <v>100</v>
      </c>
    </row>
    <row r="377" spans="1:2" x14ac:dyDescent="0.25">
      <c r="A377" t="s">
        <v>2784</v>
      </c>
      <c r="B377">
        <v>119</v>
      </c>
    </row>
    <row r="378" spans="1:2" x14ac:dyDescent="0.25">
      <c r="A378" t="s">
        <v>2813</v>
      </c>
      <c r="B378">
        <v>151</v>
      </c>
    </row>
    <row r="379" spans="1:2" x14ac:dyDescent="0.25">
      <c r="A379" t="s">
        <v>2826</v>
      </c>
      <c r="B379">
        <v>150</v>
      </c>
    </row>
    <row r="380" spans="1:2" x14ac:dyDescent="0.25">
      <c r="A380" t="s">
        <v>2834</v>
      </c>
      <c r="B380">
        <v>120</v>
      </c>
    </row>
    <row r="381" spans="1:2" x14ac:dyDescent="0.25">
      <c r="A381" t="s">
        <v>2855</v>
      </c>
      <c r="B381">
        <v>350</v>
      </c>
    </row>
    <row r="382" spans="1:2" x14ac:dyDescent="0.25">
      <c r="A382" t="s">
        <v>2859</v>
      </c>
      <c r="B382">
        <v>200</v>
      </c>
    </row>
    <row r="383" spans="1:2" x14ac:dyDescent="0.25">
      <c r="A383" t="s">
        <v>2860</v>
      </c>
      <c r="B383">
        <v>450</v>
      </c>
    </row>
    <row r="384" spans="1:2" x14ac:dyDescent="0.25">
      <c r="A384" t="s">
        <v>2896</v>
      </c>
      <c r="B384">
        <v>700</v>
      </c>
    </row>
    <row r="385" spans="1:2" x14ac:dyDescent="0.25">
      <c r="A385" t="s">
        <v>2898</v>
      </c>
      <c r="B385">
        <v>200</v>
      </c>
    </row>
    <row r="386" spans="1:2" x14ac:dyDescent="0.25">
      <c r="A386" t="s">
        <v>2905</v>
      </c>
      <c r="B386">
        <v>140</v>
      </c>
    </row>
    <row r="387" spans="1:2" x14ac:dyDescent="0.25">
      <c r="A387" t="s">
        <v>2909</v>
      </c>
      <c r="B387">
        <v>150</v>
      </c>
    </row>
    <row r="388" spans="1:2" x14ac:dyDescent="0.25">
      <c r="A388" t="s">
        <v>2926</v>
      </c>
      <c r="B388">
        <v>100</v>
      </c>
    </row>
    <row r="389" spans="1:2" x14ac:dyDescent="0.25">
      <c r="A389" t="s">
        <v>2934</v>
      </c>
      <c r="B389">
        <v>250</v>
      </c>
    </row>
    <row r="390" spans="1:2" x14ac:dyDescent="0.25">
      <c r="A390" t="s">
        <v>2952</v>
      </c>
      <c r="B390">
        <v>2210</v>
      </c>
    </row>
    <row r="391" spans="1:2" x14ac:dyDescent="0.25">
      <c r="A391" t="s">
        <v>2970</v>
      </c>
      <c r="B391">
        <v>100</v>
      </c>
    </row>
    <row r="392" spans="1:2" x14ac:dyDescent="0.25">
      <c r="A392" t="s">
        <v>2989</v>
      </c>
      <c r="B392">
        <v>113</v>
      </c>
    </row>
    <row r="393" spans="1:2" x14ac:dyDescent="0.25">
      <c r="A393" t="s">
        <v>3020</v>
      </c>
      <c r="B393">
        <v>160</v>
      </c>
    </row>
    <row r="394" spans="1:2" x14ac:dyDescent="0.25">
      <c r="A394" t="s">
        <v>3022</v>
      </c>
      <c r="B394">
        <v>200</v>
      </c>
    </row>
    <row r="395" spans="1:2" x14ac:dyDescent="0.25">
      <c r="A395" t="s">
        <v>3024</v>
      </c>
      <c r="B395">
        <v>350</v>
      </c>
    </row>
    <row r="396" spans="1:2" x14ac:dyDescent="0.25">
      <c r="A396" t="s">
        <v>3041</v>
      </c>
      <c r="B396">
        <v>100</v>
      </c>
    </row>
    <row r="397" spans="1:2" x14ac:dyDescent="0.25">
      <c r="A397" t="s">
        <v>3101</v>
      </c>
      <c r="B397">
        <v>2800</v>
      </c>
    </row>
    <row r="398" spans="1:2" x14ac:dyDescent="0.25">
      <c r="A398" t="s">
        <v>3171</v>
      </c>
      <c r="B398">
        <v>100</v>
      </c>
    </row>
    <row r="399" spans="1:2" x14ac:dyDescent="0.25">
      <c r="A399" t="s">
        <v>3219</v>
      </c>
      <c r="B399">
        <v>110</v>
      </c>
    </row>
    <row r="400" spans="1:2" x14ac:dyDescent="0.25">
      <c r="A400" t="s">
        <v>3232</v>
      </c>
      <c r="B400">
        <v>100</v>
      </c>
    </row>
    <row r="401" spans="1:2" x14ac:dyDescent="0.25">
      <c r="A401" t="s">
        <v>3238</v>
      </c>
      <c r="B401">
        <v>350</v>
      </c>
    </row>
    <row r="402" spans="1:2" x14ac:dyDescent="0.25">
      <c r="A402" t="s">
        <v>3258</v>
      </c>
      <c r="B402">
        <v>1034</v>
      </c>
    </row>
    <row r="403" spans="1:2" x14ac:dyDescent="0.25">
      <c r="A403" t="s">
        <v>3267</v>
      </c>
      <c r="B403">
        <v>150</v>
      </c>
    </row>
  </sheetData>
  <mergeCells count="1">
    <mergeCell ref="A58:B58"/>
  </mergeCells>
  <dataValidations count="2">
    <dataValidation type="whole" allowBlank="1" showInputMessage="1" showErrorMessage="1" errorTitle="Invalid Entry" error="Test score must be a value between 0 &amp; 100" sqref="A54">
      <formula1>0</formula1>
      <formula2>100</formula2>
    </dataValidation>
    <dataValidation type="list" allowBlank="1" showInputMessage="1" showErrorMessage="1" sqref="B10">
      <formula1>RawDataCompany</formula1>
    </dataValidation>
  </dataValidations>
  <pageMargins left="0.7" right="0.7" top="0.75" bottom="0.75" header="0.3" footer="0.3"/>
  <pageSetup orientation="portrait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topLeftCell="A2" workbookViewId="0">
      <selection activeCell="K22" sqref="K22"/>
    </sheetView>
  </sheetViews>
  <sheetFormatPr defaultColWidth="8.85546875" defaultRowHeight="15" x14ac:dyDescent="0.25"/>
  <cols>
    <col min="1" max="1" width="39" customWidth="1"/>
    <col min="2" max="2" width="31.5703125" customWidth="1"/>
    <col min="3" max="3" width="12" bestFit="1" customWidth="1"/>
  </cols>
  <sheetData>
    <row r="1" spans="1:13" x14ac:dyDescent="0.25">
      <c r="A1" s="27" t="s">
        <v>3327</v>
      </c>
    </row>
    <row r="2" spans="1:13" x14ac:dyDescent="0.25">
      <c r="A2" s="27" t="s">
        <v>3329</v>
      </c>
      <c r="B2" s="6" t="s">
        <v>24</v>
      </c>
      <c r="C2">
        <f>MATCH(B2,F2:M2,1)</f>
        <v>3</v>
      </c>
      <c r="F2" s="155" t="s">
        <v>22</v>
      </c>
      <c r="G2" s="155" t="s">
        <v>23</v>
      </c>
      <c r="H2" s="155" t="s">
        <v>24</v>
      </c>
      <c r="I2" s="155" t="s">
        <v>25</v>
      </c>
      <c r="J2" s="155" t="s">
        <v>26</v>
      </c>
      <c r="K2" s="155" t="s">
        <v>27</v>
      </c>
      <c r="L2" s="155" t="s">
        <v>28</v>
      </c>
      <c r="M2" s="155" t="s">
        <v>3328</v>
      </c>
    </row>
    <row r="4" spans="1:13" x14ac:dyDescent="0.25">
      <c r="A4" s="27" t="s">
        <v>3330</v>
      </c>
      <c r="B4" s="102" t="s">
        <v>1337</v>
      </c>
      <c r="C4">
        <f>MATCH(B4,rawDataMailAddress,)</f>
        <v>428</v>
      </c>
    </row>
    <row r="7" spans="1:13" x14ac:dyDescent="0.25">
      <c r="A7" s="27" t="s">
        <v>3326</v>
      </c>
      <c r="B7" s="6">
        <v>6</v>
      </c>
      <c r="C7" s="156" t="str">
        <f>INDEX(F2:M2,1,B7)</f>
        <v>F</v>
      </c>
    </row>
    <row r="16" spans="1:13" x14ac:dyDescent="0.25">
      <c r="A16" s="27" t="s">
        <v>3331</v>
      </c>
    </row>
    <row r="18" spans="1:2" ht="15.75" thickBot="1" x14ac:dyDescent="0.3"/>
    <row r="19" spans="1:2" ht="15.75" thickBot="1" x14ac:dyDescent="0.3">
      <c r="A19" s="104" t="s">
        <v>52</v>
      </c>
      <c r="B19" s="106"/>
    </row>
    <row r="20" spans="1:2" ht="15.75" thickBot="1" x14ac:dyDescent="0.3">
      <c r="A20" s="21" t="s">
        <v>3275</v>
      </c>
      <c r="B20" s="154" t="s">
        <v>274</v>
      </c>
    </row>
    <row r="21" spans="1:2" x14ac:dyDescent="0.25">
      <c r="A21" s="21" t="s">
        <v>3276</v>
      </c>
      <c r="B21" s="107"/>
    </row>
    <row r="22" spans="1:2" ht="15.75" thickBot="1" x14ac:dyDescent="0.3">
      <c r="A22" s="16" t="s">
        <v>3277</v>
      </c>
      <c r="B22" s="108"/>
    </row>
    <row r="59" spans="1:2" x14ac:dyDescent="0.25">
      <c r="A59" s="27" t="s">
        <v>3272</v>
      </c>
    </row>
    <row r="60" spans="1:2" x14ac:dyDescent="0.25">
      <c r="A60" t="s">
        <v>3278</v>
      </c>
      <c r="B60" t="s">
        <v>3279</v>
      </c>
    </row>
    <row r="61" spans="1:2" ht="15.75" thickBot="1" x14ac:dyDescent="0.3"/>
    <row r="62" spans="1:2" ht="15.75" thickBot="1" x14ac:dyDescent="0.3">
      <c r="A62" s="153" t="s">
        <v>3280</v>
      </c>
      <c r="B62" s="110" t="s">
        <v>3281</v>
      </c>
    </row>
    <row r="63" spans="1:2" ht="15.75" thickBot="1" x14ac:dyDescent="0.3">
      <c r="A63" s="111">
        <v>75</v>
      </c>
      <c r="B63" s="112"/>
    </row>
    <row r="66" spans="1:2" ht="15.75" thickBot="1" x14ac:dyDescent="0.3"/>
    <row r="67" spans="1:2" ht="15.75" thickBot="1" x14ac:dyDescent="0.3">
      <c r="A67" s="160" t="s">
        <v>3282</v>
      </c>
      <c r="B67" s="161"/>
    </row>
    <row r="68" spans="1:2" x14ac:dyDescent="0.25">
      <c r="A68" s="113">
        <v>0</v>
      </c>
      <c r="B68" s="114" t="s">
        <v>27</v>
      </c>
    </row>
    <row r="69" spans="1:2" x14ac:dyDescent="0.25">
      <c r="A69" s="115">
        <v>60</v>
      </c>
      <c r="B69" s="116" t="s">
        <v>25</v>
      </c>
    </row>
    <row r="70" spans="1:2" x14ac:dyDescent="0.25">
      <c r="A70" s="115">
        <v>70</v>
      </c>
      <c r="B70" s="116" t="s">
        <v>24</v>
      </c>
    </row>
    <row r="71" spans="1:2" x14ac:dyDescent="0.25">
      <c r="A71" s="115">
        <v>80</v>
      </c>
      <c r="B71" s="116" t="s">
        <v>23</v>
      </c>
    </row>
    <row r="72" spans="1:2" ht="15.75" thickBot="1" x14ac:dyDescent="0.3">
      <c r="A72" s="117">
        <v>90</v>
      </c>
      <c r="B72" s="118" t="s">
        <v>22</v>
      </c>
    </row>
    <row r="73" spans="1:2" x14ac:dyDescent="0.25">
      <c r="A73" s="6"/>
    </row>
    <row r="311" spans="1:2" x14ac:dyDescent="0.25">
      <c r="A311" t="s">
        <v>3283</v>
      </c>
    </row>
    <row r="313" spans="1:2" x14ac:dyDescent="0.25">
      <c r="A313" t="s">
        <v>52</v>
      </c>
      <c r="B313" t="s">
        <v>261</v>
      </c>
    </row>
    <row r="314" spans="1:2" x14ac:dyDescent="0.25">
      <c r="A314" t="s">
        <v>273</v>
      </c>
      <c r="B314">
        <v>200</v>
      </c>
    </row>
    <row r="315" spans="1:2" x14ac:dyDescent="0.25">
      <c r="A315" t="s">
        <v>329</v>
      </c>
      <c r="B315">
        <v>680</v>
      </c>
    </row>
    <row r="316" spans="1:2" x14ac:dyDescent="0.25">
      <c r="A316" t="s">
        <v>332</v>
      </c>
      <c r="B316">
        <v>1389</v>
      </c>
    </row>
    <row r="317" spans="1:2" x14ac:dyDescent="0.25">
      <c r="A317" t="s">
        <v>495</v>
      </c>
      <c r="B317">
        <v>111</v>
      </c>
    </row>
    <row r="318" spans="1:2" x14ac:dyDescent="0.25">
      <c r="A318" t="s">
        <v>500</v>
      </c>
      <c r="B318">
        <v>350</v>
      </c>
    </row>
    <row r="319" spans="1:2" x14ac:dyDescent="0.25">
      <c r="A319" t="s">
        <v>512</v>
      </c>
      <c r="B319">
        <v>160</v>
      </c>
    </row>
    <row r="320" spans="1:2" x14ac:dyDescent="0.25">
      <c r="A320" t="s">
        <v>579</v>
      </c>
      <c r="B320">
        <v>187</v>
      </c>
    </row>
    <row r="321" spans="1:2" x14ac:dyDescent="0.25">
      <c r="A321" t="s">
        <v>645</v>
      </c>
      <c r="B321">
        <v>100</v>
      </c>
    </row>
    <row r="322" spans="1:2" x14ac:dyDescent="0.25">
      <c r="A322" t="s">
        <v>725</v>
      </c>
      <c r="B322">
        <v>100</v>
      </c>
    </row>
    <row r="323" spans="1:2" x14ac:dyDescent="0.25">
      <c r="A323" t="s">
        <v>747</v>
      </c>
      <c r="B323">
        <v>115</v>
      </c>
    </row>
    <row r="324" spans="1:2" x14ac:dyDescent="0.25">
      <c r="A324" t="s">
        <v>794</v>
      </c>
      <c r="B324">
        <v>250</v>
      </c>
    </row>
    <row r="325" spans="1:2" x14ac:dyDescent="0.25">
      <c r="A325" t="s">
        <v>822</v>
      </c>
      <c r="B325">
        <v>243</v>
      </c>
    </row>
    <row r="326" spans="1:2" x14ac:dyDescent="0.25">
      <c r="A326" t="s">
        <v>837</v>
      </c>
      <c r="B326">
        <v>195</v>
      </c>
    </row>
    <row r="327" spans="1:2" x14ac:dyDescent="0.25">
      <c r="A327" t="s">
        <v>868</v>
      </c>
      <c r="B327">
        <v>140</v>
      </c>
    </row>
    <row r="328" spans="1:2" x14ac:dyDescent="0.25">
      <c r="A328" t="s">
        <v>895</v>
      </c>
      <c r="B328">
        <v>26283</v>
      </c>
    </row>
    <row r="329" spans="1:2" x14ac:dyDescent="0.25">
      <c r="A329" t="s">
        <v>902</v>
      </c>
      <c r="B329">
        <v>3230</v>
      </c>
    </row>
    <row r="330" spans="1:2" x14ac:dyDescent="0.25">
      <c r="A330" t="s">
        <v>906</v>
      </c>
      <c r="B330">
        <v>100</v>
      </c>
    </row>
    <row r="331" spans="1:2" x14ac:dyDescent="0.25">
      <c r="A331" t="s">
        <v>923</v>
      </c>
      <c r="B331">
        <v>190</v>
      </c>
    </row>
    <row r="332" spans="1:2" x14ac:dyDescent="0.25">
      <c r="A332" t="s">
        <v>930</v>
      </c>
      <c r="B332">
        <v>258</v>
      </c>
    </row>
    <row r="333" spans="1:2" x14ac:dyDescent="0.25">
      <c r="A333" t="s">
        <v>938</v>
      </c>
      <c r="B333">
        <v>320</v>
      </c>
    </row>
    <row r="334" spans="1:2" x14ac:dyDescent="0.25">
      <c r="A334" t="s">
        <v>996</v>
      </c>
      <c r="B334">
        <v>170</v>
      </c>
    </row>
    <row r="335" spans="1:2" x14ac:dyDescent="0.25">
      <c r="A335" t="s">
        <v>1087</v>
      </c>
      <c r="B335">
        <v>650</v>
      </c>
    </row>
    <row r="336" spans="1:2" x14ac:dyDescent="0.25">
      <c r="A336" t="s">
        <v>1091</v>
      </c>
      <c r="B336">
        <v>245</v>
      </c>
    </row>
    <row r="337" spans="1:2" x14ac:dyDescent="0.25">
      <c r="A337" t="s">
        <v>1100</v>
      </c>
      <c r="B337">
        <v>375</v>
      </c>
    </row>
    <row r="338" spans="1:2" x14ac:dyDescent="0.25">
      <c r="A338" t="s">
        <v>1152</v>
      </c>
      <c r="B338">
        <v>175</v>
      </c>
    </row>
    <row r="339" spans="1:2" x14ac:dyDescent="0.25">
      <c r="A339" t="s">
        <v>1162</v>
      </c>
      <c r="B339">
        <v>115</v>
      </c>
    </row>
    <row r="340" spans="1:2" x14ac:dyDescent="0.25">
      <c r="A340" t="s">
        <v>1199</v>
      </c>
      <c r="B340">
        <v>200</v>
      </c>
    </row>
    <row r="341" spans="1:2" x14ac:dyDescent="0.25">
      <c r="A341" t="s">
        <v>1230</v>
      </c>
      <c r="B341">
        <v>100</v>
      </c>
    </row>
    <row r="342" spans="1:2" x14ac:dyDescent="0.25">
      <c r="A342" t="s">
        <v>1246</v>
      </c>
      <c r="B342">
        <v>100</v>
      </c>
    </row>
    <row r="343" spans="1:2" x14ac:dyDescent="0.25">
      <c r="A343" t="s">
        <v>1284</v>
      </c>
      <c r="B343">
        <v>500</v>
      </c>
    </row>
    <row r="344" spans="1:2" x14ac:dyDescent="0.25">
      <c r="A344" t="s">
        <v>1297</v>
      </c>
      <c r="B344">
        <v>100</v>
      </c>
    </row>
    <row r="345" spans="1:2" x14ac:dyDescent="0.25">
      <c r="A345" t="s">
        <v>1299</v>
      </c>
      <c r="B345">
        <v>100</v>
      </c>
    </row>
    <row r="346" spans="1:2" x14ac:dyDescent="0.25">
      <c r="A346" t="s">
        <v>1309</v>
      </c>
      <c r="B346">
        <v>120</v>
      </c>
    </row>
    <row r="347" spans="1:2" x14ac:dyDescent="0.25">
      <c r="A347" t="s">
        <v>1313</v>
      </c>
      <c r="B347">
        <v>175</v>
      </c>
    </row>
    <row r="348" spans="1:2" x14ac:dyDescent="0.25">
      <c r="A348" t="s">
        <v>1315</v>
      </c>
      <c r="B348">
        <v>250</v>
      </c>
    </row>
    <row r="349" spans="1:2" x14ac:dyDescent="0.25">
      <c r="A349" t="s">
        <v>1369</v>
      </c>
      <c r="B349">
        <v>150</v>
      </c>
    </row>
    <row r="350" spans="1:2" x14ac:dyDescent="0.25">
      <c r="A350" t="s">
        <v>1401</v>
      </c>
      <c r="B350">
        <v>100</v>
      </c>
    </row>
    <row r="351" spans="1:2" x14ac:dyDescent="0.25">
      <c r="A351" t="s">
        <v>1552</v>
      </c>
      <c r="B351">
        <v>300</v>
      </c>
    </row>
    <row r="352" spans="1:2" x14ac:dyDescent="0.25">
      <c r="A352" t="s">
        <v>1561</v>
      </c>
      <c r="B352">
        <v>110</v>
      </c>
    </row>
    <row r="353" spans="1:2" x14ac:dyDescent="0.25">
      <c r="A353" t="s">
        <v>1584</v>
      </c>
      <c r="B353">
        <v>575</v>
      </c>
    </row>
    <row r="354" spans="1:2" x14ac:dyDescent="0.25">
      <c r="A354" t="s">
        <v>1590</v>
      </c>
      <c r="B354">
        <v>125</v>
      </c>
    </row>
    <row r="355" spans="1:2" x14ac:dyDescent="0.25">
      <c r="A355" t="s">
        <v>1675</v>
      </c>
      <c r="B355">
        <v>200</v>
      </c>
    </row>
    <row r="356" spans="1:2" x14ac:dyDescent="0.25">
      <c r="A356" t="s">
        <v>1677</v>
      </c>
      <c r="B356">
        <v>1000</v>
      </c>
    </row>
    <row r="357" spans="1:2" x14ac:dyDescent="0.25">
      <c r="A357" t="s">
        <v>1762</v>
      </c>
      <c r="B357">
        <v>1575</v>
      </c>
    </row>
    <row r="358" spans="1:2" x14ac:dyDescent="0.25">
      <c r="A358" t="s">
        <v>1795</v>
      </c>
      <c r="B358">
        <v>325</v>
      </c>
    </row>
    <row r="359" spans="1:2" x14ac:dyDescent="0.25">
      <c r="A359" t="s">
        <v>1797</v>
      </c>
      <c r="B359">
        <v>180</v>
      </c>
    </row>
    <row r="360" spans="1:2" x14ac:dyDescent="0.25">
      <c r="A360" t="s">
        <v>1820</v>
      </c>
      <c r="B360">
        <v>600</v>
      </c>
    </row>
    <row r="361" spans="1:2" x14ac:dyDescent="0.25">
      <c r="A361" t="s">
        <v>1834</v>
      </c>
      <c r="B361">
        <v>2010</v>
      </c>
    </row>
    <row r="362" spans="1:2" x14ac:dyDescent="0.25">
      <c r="A362" t="s">
        <v>1836</v>
      </c>
      <c r="B362">
        <v>158</v>
      </c>
    </row>
    <row r="363" spans="1:2" x14ac:dyDescent="0.25">
      <c r="A363" t="s">
        <v>1862</v>
      </c>
      <c r="B363">
        <v>250</v>
      </c>
    </row>
    <row r="364" spans="1:2" x14ac:dyDescent="0.25">
      <c r="A364" t="s">
        <v>1884</v>
      </c>
      <c r="B364">
        <v>500</v>
      </c>
    </row>
    <row r="365" spans="1:2" x14ac:dyDescent="0.25">
      <c r="A365" t="s">
        <v>1894</v>
      </c>
      <c r="B365">
        <v>160</v>
      </c>
    </row>
    <row r="366" spans="1:2" x14ac:dyDescent="0.25">
      <c r="A366" t="s">
        <v>1920</v>
      </c>
      <c r="B366">
        <v>100</v>
      </c>
    </row>
    <row r="367" spans="1:2" x14ac:dyDescent="0.25">
      <c r="A367" t="s">
        <v>1953</v>
      </c>
      <c r="B367">
        <v>273</v>
      </c>
    </row>
    <row r="368" spans="1:2" x14ac:dyDescent="0.25">
      <c r="A368" t="s">
        <v>1955</v>
      </c>
      <c r="B368">
        <v>650</v>
      </c>
    </row>
    <row r="369" spans="1:2" x14ac:dyDescent="0.25">
      <c r="A369" t="s">
        <v>2144</v>
      </c>
      <c r="B369">
        <v>140</v>
      </c>
    </row>
    <row r="370" spans="1:2" x14ac:dyDescent="0.25">
      <c r="A370" t="s">
        <v>2198</v>
      </c>
      <c r="B370">
        <v>152</v>
      </c>
    </row>
    <row r="371" spans="1:2" x14ac:dyDescent="0.25">
      <c r="A371" t="s">
        <v>2231</v>
      </c>
      <c r="B371">
        <v>250</v>
      </c>
    </row>
    <row r="372" spans="1:2" x14ac:dyDescent="0.25">
      <c r="A372" t="s">
        <v>2243</v>
      </c>
      <c r="B372">
        <v>200</v>
      </c>
    </row>
    <row r="373" spans="1:2" x14ac:dyDescent="0.25">
      <c r="A373" t="s">
        <v>2259</v>
      </c>
      <c r="B373">
        <v>500</v>
      </c>
    </row>
    <row r="374" spans="1:2" x14ac:dyDescent="0.25">
      <c r="A374" t="s">
        <v>2302</v>
      </c>
      <c r="B374">
        <v>205</v>
      </c>
    </row>
    <row r="375" spans="1:2" x14ac:dyDescent="0.25">
      <c r="A375" t="s">
        <v>2388</v>
      </c>
      <c r="B375">
        <v>550</v>
      </c>
    </row>
    <row r="376" spans="1:2" x14ac:dyDescent="0.25">
      <c r="A376" t="s">
        <v>2398</v>
      </c>
      <c r="B376">
        <v>675</v>
      </c>
    </row>
    <row r="377" spans="1:2" x14ac:dyDescent="0.25">
      <c r="A377" t="s">
        <v>2403</v>
      </c>
      <c r="B377">
        <v>100</v>
      </c>
    </row>
    <row r="378" spans="1:2" x14ac:dyDescent="0.25">
      <c r="A378" t="s">
        <v>2428</v>
      </c>
      <c r="B378">
        <v>1175</v>
      </c>
    </row>
    <row r="379" spans="1:2" x14ac:dyDescent="0.25">
      <c r="A379" t="s">
        <v>2490</v>
      </c>
      <c r="B379">
        <v>150</v>
      </c>
    </row>
    <row r="380" spans="1:2" x14ac:dyDescent="0.25">
      <c r="A380" t="s">
        <v>2492</v>
      </c>
      <c r="B380">
        <v>110</v>
      </c>
    </row>
    <row r="381" spans="1:2" x14ac:dyDescent="0.25">
      <c r="A381" t="s">
        <v>2544</v>
      </c>
      <c r="B381">
        <v>300</v>
      </c>
    </row>
    <row r="382" spans="1:2" x14ac:dyDescent="0.25">
      <c r="A382" t="s">
        <v>2681</v>
      </c>
      <c r="B382">
        <v>300</v>
      </c>
    </row>
    <row r="383" spans="1:2" x14ac:dyDescent="0.25">
      <c r="A383" t="s">
        <v>2691</v>
      </c>
      <c r="B383">
        <v>100</v>
      </c>
    </row>
    <row r="384" spans="1:2" x14ac:dyDescent="0.25">
      <c r="A384" t="s">
        <v>2695</v>
      </c>
      <c r="B384">
        <v>250</v>
      </c>
    </row>
    <row r="385" spans="1:2" x14ac:dyDescent="0.25">
      <c r="A385" t="s">
        <v>2726</v>
      </c>
      <c r="B385">
        <v>100</v>
      </c>
    </row>
    <row r="386" spans="1:2" x14ac:dyDescent="0.25">
      <c r="A386" t="s">
        <v>2784</v>
      </c>
      <c r="B386">
        <v>119</v>
      </c>
    </row>
    <row r="387" spans="1:2" x14ac:dyDescent="0.25">
      <c r="A387" t="s">
        <v>2813</v>
      </c>
      <c r="B387">
        <v>151</v>
      </c>
    </row>
    <row r="388" spans="1:2" x14ac:dyDescent="0.25">
      <c r="A388" t="s">
        <v>2826</v>
      </c>
      <c r="B388">
        <v>150</v>
      </c>
    </row>
    <row r="389" spans="1:2" x14ac:dyDescent="0.25">
      <c r="A389" t="s">
        <v>2834</v>
      </c>
      <c r="B389">
        <v>120</v>
      </c>
    </row>
    <row r="390" spans="1:2" x14ac:dyDescent="0.25">
      <c r="A390" t="s">
        <v>2855</v>
      </c>
      <c r="B390">
        <v>350</v>
      </c>
    </row>
    <row r="391" spans="1:2" x14ac:dyDescent="0.25">
      <c r="A391" t="s">
        <v>2859</v>
      </c>
      <c r="B391">
        <v>200</v>
      </c>
    </row>
    <row r="392" spans="1:2" x14ac:dyDescent="0.25">
      <c r="A392" t="s">
        <v>2860</v>
      </c>
      <c r="B392">
        <v>450</v>
      </c>
    </row>
    <row r="393" spans="1:2" x14ac:dyDescent="0.25">
      <c r="A393" t="s">
        <v>2896</v>
      </c>
      <c r="B393">
        <v>700</v>
      </c>
    </row>
    <row r="394" spans="1:2" x14ac:dyDescent="0.25">
      <c r="A394" t="s">
        <v>2898</v>
      </c>
      <c r="B394">
        <v>200</v>
      </c>
    </row>
    <row r="395" spans="1:2" x14ac:dyDescent="0.25">
      <c r="A395" t="s">
        <v>2905</v>
      </c>
      <c r="B395">
        <v>140</v>
      </c>
    </row>
    <row r="396" spans="1:2" x14ac:dyDescent="0.25">
      <c r="A396" t="s">
        <v>2909</v>
      </c>
      <c r="B396">
        <v>150</v>
      </c>
    </row>
    <row r="397" spans="1:2" x14ac:dyDescent="0.25">
      <c r="A397" t="s">
        <v>2926</v>
      </c>
      <c r="B397">
        <v>100</v>
      </c>
    </row>
    <row r="398" spans="1:2" x14ac:dyDescent="0.25">
      <c r="A398" t="s">
        <v>2934</v>
      </c>
      <c r="B398">
        <v>250</v>
      </c>
    </row>
    <row r="399" spans="1:2" x14ac:dyDescent="0.25">
      <c r="A399" t="s">
        <v>2952</v>
      </c>
      <c r="B399">
        <v>2210</v>
      </c>
    </row>
    <row r="400" spans="1:2" x14ac:dyDescent="0.25">
      <c r="A400" t="s">
        <v>2970</v>
      </c>
      <c r="B400">
        <v>100</v>
      </c>
    </row>
    <row r="401" spans="1:2" x14ac:dyDescent="0.25">
      <c r="A401" t="s">
        <v>2989</v>
      </c>
      <c r="B401">
        <v>113</v>
      </c>
    </row>
    <row r="402" spans="1:2" x14ac:dyDescent="0.25">
      <c r="A402" t="s">
        <v>3020</v>
      </c>
      <c r="B402">
        <v>160</v>
      </c>
    </row>
    <row r="403" spans="1:2" x14ac:dyDescent="0.25">
      <c r="A403" t="s">
        <v>3022</v>
      </c>
      <c r="B403">
        <v>200</v>
      </c>
    </row>
    <row r="404" spans="1:2" x14ac:dyDescent="0.25">
      <c r="A404" t="s">
        <v>3024</v>
      </c>
      <c r="B404">
        <v>350</v>
      </c>
    </row>
    <row r="405" spans="1:2" x14ac:dyDescent="0.25">
      <c r="A405" t="s">
        <v>3041</v>
      </c>
      <c r="B405">
        <v>100</v>
      </c>
    </row>
    <row r="406" spans="1:2" x14ac:dyDescent="0.25">
      <c r="A406" t="s">
        <v>3101</v>
      </c>
      <c r="B406">
        <v>2800</v>
      </c>
    </row>
    <row r="407" spans="1:2" x14ac:dyDescent="0.25">
      <c r="A407" t="s">
        <v>3171</v>
      </c>
      <c r="B407">
        <v>100</v>
      </c>
    </row>
    <row r="408" spans="1:2" x14ac:dyDescent="0.25">
      <c r="A408" t="s">
        <v>3219</v>
      </c>
      <c r="B408">
        <v>110</v>
      </c>
    </row>
    <row r="409" spans="1:2" x14ac:dyDescent="0.25">
      <c r="A409" t="s">
        <v>3232</v>
      </c>
      <c r="B409">
        <v>100</v>
      </c>
    </row>
    <row r="410" spans="1:2" x14ac:dyDescent="0.25">
      <c r="A410" t="s">
        <v>3238</v>
      </c>
      <c r="B410">
        <v>350</v>
      </c>
    </row>
    <row r="411" spans="1:2" x14ac:dyDescent="0.25">
      <c r="A411" t="s">
        <v>3258</v>
      </c>
      <c r="B411">
        <v>1034</v>
      </c>
    </row>
    <row r="412" spans="1:2" x14ac:dyDescent="0.25">
      <c r="A412" t="s">
        <v>3267</v>
      </c>
      <c r="B412">
        <v>150</v>
      </c>
    </row>
  </sheetData>
  <mergeCells count="1">
    <mergeCell ref="A67:B67"/>
  </mergeCells>
  <dataValidations count="2">
    <dataValidation type="whole" allowBlank="1" showInputMessage="1" showErrorMessage="1" errorTitle="Invalid Entry" error="Test score must be a value between 0 &amp; 100" sqref="A63">
      <formula1>0</formula1>
      <formula2>100</formula2>
    </dataValidation>
    <dataValidation type="list" allowBlank="1" showInputMessage="1" showErrorMessage="1" sqref="B4 B20">
      <formula1>rawDataMailAddress</formula1>
    </dataValidation>
  </dataValidations>
  <pageMargins left="0.7" right="0.7" top="0.75" bottom="0.75" header="0.3" footer="0.3"/>
  <pageSetup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80" zoomScaleNormal="80" zoomScalePageLayoutView="80" workbookViewId="0">
      <pane xSplit="1" ySplit="1" topLeftCell="B2" activePane="bottomRight" state="frozen"/>
      <selection activeCell="A9" sqref="A9"/>
      <selection pane="topRight" activeCell="A9" sqref="A9"/>
      <selection pane="bottomLeft" activeCell="A9" sqref="A9"/>
      <selection pane="bottomRight" activeCell="F9" sqref="F9"/>
    </sheetView>
  </sheetViews>
  <sheetFormatPr defaultColWidth="10.140625" defaultRowHeight="18" x14ac:dyDescent="0.35"/>
  <cols>
    <col min="1" max="1" width="53.7109375" style="1" customWidth="1"/>
    <col min="2" max="2" width="20.5703125" style="1" customWidth="1"/>
    <col min="3" max="3" width="16.5703125" style="1" customWidth="1"/>
    <col min="4" max="4" width="9.42578125" style="1" customWidth="1"/>
    <col min="5" max="5" width="11" style="1" customWidth="1"/>
    <col min="6" max="6" width="24.85546875" style="1" customWidth="1"/>
    <col min="7" max="16384" width="10.140625" style="1"/>
  </cols>
  <sheetData>
    <row r="1" spans="1:6" ht="18" customHeight="1" x14ac:dyDescent="0.35">
      <c r="B1" s="2" t="s">
        <v>9</v>
      </c>
      <c r="C1" s="2" t="s">
        <v>10</v>
      </c>
      <c r="D1" s="2" t="s">
        <v>11</v>
      </c>
      <c r="E1" s="5" t="s">
        <v>12</v>
      </c>
    </row>
    <row r="2" spans="1:6" ht="18" customHeight="1" x14ac:dyDescent="0.35">
      <c r="E2" s="7"/>
    </row>
    <row r="3" spans="1:6" ht="36" customHeight="1" x14ac:dyDescent="0.35">
      <c r="A3" s="4" t="s">
        <v>7</v>
      </c>
      <c r="B3" s="8" t="s">
        <v>6</v>
      </c>
      <c r="C3" s="4" t="s">
        <v>16</v>
      </c>
      <c r="E3" s="7"/>
    </row>
    <row r="4" spans="1:6" x14ac:dyDescent="0.35">
      <c r="A4" s="3" t="s">
        <v>5</v>
      </c>
      <c r="B4">
        <v>150</v>
      </c>
      <c r="C4">
        <v>160</v>
      </c>
      <c r="D4">
        <v>160</v>
      </c>
      <c r="E4" s="6">
        <v>160</v>
      </c>
      <c r="F4"/>
    </row>
    <row r="5" spans="1:6" x14ac:dyDescent="0.35">
      <c r="A5" s="3" t="s">
        <v>4</v>
      </c>
      <c r="B5">
        <v>100</v>
      </c>
      <c r="C5">
        <v>120</v>
      </c>
      <c r="D5">
        <v>120</v>
      </c>
      <c r="E5" s="6">
        <v>120</v>
      </c>
      <c r="F5"/>
    </row>
    <row r="6" spans="1:6" x14ac:dyDescent="0.35">
      <c r="A6" s="3" t="s">
        <v>3</v>
      </c>
      <c r="B6">
        <v>125</v>
      </c>
      <c r="C6">
        <v>130</v>
      </c>
      <c r="D6">
        <v>130</v>
      </c>
      <c r="E6" s="6">
        <v>130</v>
      </c>
      <c r="F6"/>
    </row>
    <row r="7" spans="1:6" x14ac:dyDescent="0.35">
      <c r="A7" s="3" t="s">
        <v>2</v>
      </c>
      <c r="B7">
        <v>175</v>
      </c>
      <c r="C7">
        <v>180</v>
      </c>
      <c r="D7">
        <v>180</v>
      </c>
      <c r="E7" s="6">
        <v>180</v>
      </c>
      <c r="F7"/>
    </row>
    <row r="8" spans="1:6" x14ac:dyDescent="0.35">
      <c r="A8" s="3" t="s">
        <v>1</v>
      </c>
      <c r="B8">
        <v>50</v>
      </c>
      <c r="C8">
        <v>70</v>
      </c>
      <c r="D8">
        <v>70</v>
      </c>
      <c r="E8" s="6">
        <v>70</v>
      </c>
      <c r="F8"/>
    </row>
    <row r="9" spans="1:6" x14ac:dyDescent="0.35">
      <c r="A9" s="3" t="s">
        <v>0</v>
      </c>
      <c r="B9">
        <v>75</v>
      </c>
      <c r="C9">
        <v>80</v>
      </c>
      <c r="D9">
        <v>80</v>
      </c>
      <c r="E9" s="6">
        <v>80</v>
      </c>
      <c r="F9"/>
    </row>
    <row r="10" spans="1:6" x14ac:dyDescent="0.35">
      <c r="A10" s="1" t="s">
        <v>13</v>
      </c>
      <c r="B10"/>
      <c r="C10">
        <v>105</v>
      </c>
      <c r="D10">
        <v>105</v>
      </c>
      <c r="E10" s="6">
        <v>105</v>
      </c>
      <c r="F10"/>
    </row>
    <row r="11" spans="1:6" x14ac:dyDescent="0.35">
      <c r="A11" s="1" t="s">
        <v>14</v>
      </c>
      <c r="B11"/>
      <c r="C11">
        <v>90</v>
      </c>
      <c r="D11">
        <v>90</v>
      </c>
      <c r="E11" s="6">
        <v>90</v>
      </c>
      <c r="F11"/>
    </row>
    <row r="12" spans="1:6" x14ac:dyDescent="0.35">
      <c r="A12" s="1" t="s">
        <v>15</v>
      </c>
      <c r="B12"/>
      <c r="C12">
        <v>60</v>
      </c>
      <c r="D12">
        <v>60</v>
      </c>
      <c r="E12" s="6">
        <v>60</v>
      </c>
      <c r="F12"/>
    </row>
  </sheetData>
  <conditionalFormatting sqref="B4:C12">
    <cfRule type="cellIs" dxfId="9" priority="4" operator="greaterThanOrEqual">
      <formula>100</formula>
    </cfRule>
    <cfRule type="cellIs" dxfId="8" priority="3" operator="lessThan">
      <formula>100</formula>
    </cfRule>
  </conditionalFormatting>
  <conditionalFormatting sqref="D4:D12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{48A11316-E095-4DEB-866D-B839A23BB57D}</x14:id>
        </ext>
      </extLst>
    </cfRule>
  </conditionalFormatting>
  <conditionalFormatting sqref="E4:E12">
    <cfRule type="iconSet" priority="1">
      <iconSet showValue="0" reverse="1">
        <cfvo type="percent" val="0"/>
        <cfvo type="num" val="100"/>
        <cfvo type="num" val="150"/>
      </iconSet>
    </cfRule>
  </conditionalFormatting>
  <pageMargins left="0.7" right="0.7" top="0.75" bottom="0.75" header="0.3" footer="0.3"/>
  <pageSetup orientation="portrait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A11316-E095-4DEB-866D-B839A23BB5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D4:D12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topLeftCell="A10" workbookViewId="0">
      <selection activeCell="B21" sqref="B21"/>
    </sheetView>
  </sheetViews>
  <sheetFormatPr defaultColWidth="8.85546875" defaultRowHeight="15" x14ac:dyDescent="0.25"/>
  <cols>
    <col min="1" max="1" width="39" customWidth="1"/>
    <col min="2" max="2" width="31.5703125" customWidth="1"/>
    <col min="3" max="3" width="12" bestFit="1" customWidth="1"/>
  </cols>
  <sheetData>
    <row r="1" spans="1:13" x14ac:dyDescent="0.25">
      <c r="A1" s="27" t="s">
        <v>3327</v>
      </c>
    </row>
    <row r="2" spans="1:13" x14ac:dyDescent="0.25">
      <c r="A2" s="27" t="s">
        <v>3329</v>
      </c>
      <c r="B2" s="6" t="s">
        <v>26</v>
      </c>
      <c r="C2">
        <f>MATCH(B2,F2:M2,0)</f>
        <v>5</v>
      </c>
      <c r="F2" s="155" t="s">
        <v>22</v>
      </c>
      <c r="G2" s="155" t="s">
        <v>23</v>
      </c>
      <c r="H2" s="155" t="s">
        <v>24</v>
      </c>
      <c r="I2" s="155" t="s">
        <v>25</v>
      </c>
      <c r="J2" s="155" t="s">
        <v>26</v>
      </c>
      <c r="K2" s="155" t="s">
        <v>27</v>
      </c>
      <c r="L2" s="155" t="s">
        <v>28</v>
      </c>
      <c r="M2" s="155" t="s">
        <v>3328</v>
      </c>
    </row>
    <row r="4" spans="1:13" x14ac:dyDescent="0.25">
      <c r="A4" s="27" t="s">
        <v>3330</v>
      </c>
      <c r="B4" s="102" t="s">
        <v>1337</v>
      </c>
      <c r="C4">
        <f>MATCH(B4,rawDataMailAddress,)</f>
        <v>428</v>
      </c>
    </row>
    <row r="7" spans="1:13" x14ac:dyDescent="0.25">
      <c r="A7" s="27" t="s">
        <v>3326</v>
      </c>
    </row>
    <row r="8" spans="1:13" x14ac:dyDescent="0.25">
      <c r="B8">
        <v>6</v>
      </c>
      <c r="C8" t="str">
        <f>INDEX(F2:M2,1,B8)</f>
        <v>F</v>
      </c>
    </row>
    <row r="16" spans="1:13" x14ac:dyDescent="0.25">
      <c r="A16" s="27" t="s">
        <v>3331</v>
      </c>
    </row>
    <row r="18" spans="1:2" ht="15.75" thickBot="1" x14ac:dyDescent="0.3"/>
    <row r="19" spans="1:2" ht="15.75" thickBot="1" x14ac:dyDescent="0.3">
      <c r="A19" s="104" t="s">
        <v>52</v>
      </c>
      <c r="B19" s="106" t="str">
        <f>INDEX(RawData,MATCH($B$20,rawDataMailAddress, 0),1)</f>
        <v>ABAC/AMERICAN IMC INC</v>
      </c>
    </row>
    <row r="20" spans="1:2" ht="15.75" thickBot="1" x14ac:dyDescent="0.3">
      <c r="A20" s="21" t="s">
        <v>3275</v>
      </c>
      <c r="B20" s="154" t="s">
        <v>274</v>
      </c>
    </row>
    <row r="21" spans="1:2" x14ac:dyDescent="0.25">
      <c r="A21" s="21" t="s">
        <v>3276</v>
      </c>
      <c r="B21" s="107" t="str">
        <f>INDEX(RawData,MATCH($B$20,rawDataMailAddress, 0),4)</f>
        <v>SC</v>
      </c>
    </row>
    <row r="22" spans="1:2" ht="15.75" thickBot="1" x14ac:dyDescent="0.3">
      <c r="A22" s="16" t="s">
        <v>3277</v>
      </c>
      <c r="B22" s="108">
        <f>INDEX(RawData,MATCH($B$20,rawDataMailAddress, 0),7)</f>
        <v>200</v>
      </c>
    </row>
    <row r="59" spans="1:2" x14ac:dyDescent="0.25">
      <c r="A59" s="27" t="s">
        <v>3272</v>
      </c>
    </row>
    <row r="60" spans="1:2" x14ac:dyDescent="0.25">
      <c r="A60" t="s">
        <v>3278</v>
      </c>
      <c r="B60" t="s">
        <v>3279</v>
      </c>
    </row>
    <row r="61" spans="1:2" ht="15.75" thickBot="1" x14ac:dyDescent="0.3"/>
    <row r="62" spans="1:2" ht="15.75" thickBot="1" x14ac:dyDescent="0.3">
      <c r="A62" s="153" t="s">
        <v>3280</v>
      </c>
      <c r="B62" s="110" t="s">
        <v>3281</v>
      </c>
    </row>
    <row r="63" spans="1:2" ht="15.75" thickBot="1" x14ac:dyDescent="0.3">
      <c r="A63" s="111">
        <v>75</v>
      </c>
      <c r="B63" s="112"/>
    </row>
    <row r="66" spans="1:2" ht="15.75" thickBot="1" x14ac:dyDescent="0.3"/>
    <row r="67" spans="1:2" ht="15.75" thickBot="1" x14ac:dyDescent="0.3">
      <c r="A67" s="160" t="s">
        <v>3282</v>
      </c>
      <c r="B67" s="161"/>
    </row>
    <row r="68" spans="1:2" x14ac:dyDescent="0.25">
      <c r="A68" s="113">
        <v>0</v>
      </c>
      <c r="B68" s="114" t="s">
        <v>27</v>
      </c>
    </row>
    <row r="69" spans="1:2" x14ac:dyDescent="0.25">
      <c r="A69" s="115">
        <v>60</v>
      </c>
      <c r="B69" s="116" t="s">
        <v>25</v>
      </c>
    </row>
    <row r="70" spans="1:2" x14ac:dyDescent="0.25">
      <c r="A70" s="115">
        <v>70</v>
      </c>
      <c r="B70" s="116" t="s">
        <v>24</v>
      </c>
    </row>
    <row r="71" spans="1:2" x14ac:dyDescent="0.25">
      <c r="A71" s="115">
        <v>80</v>
      </c>
      <c r="B71" s="116" t="s">
        <v>23</v>
      </c>
    </row>
    <row r="72" spans="1:2" ht="15.75" thickBot="1" x14ac:dyDescent="0.3">
      <c r="A72" s="117">
        <v>90</v>
      </c>
      <c r="B72" s="118" t="s">
        <v>22</v>
      </c>
    </row>
    <row r="73" spans="1:2" x14ac:dyDescent="0.25">
      <c r="A73" s="6"/>
    </row>
    <row r="311" spans="1:2" x14ac:dyDescent="0.25">
      <c r="A311" t="s">
        <v>3283</v>
      </c>
    </row>
    <row r="313" spans="1:2" x14ac:dyDescent="0.25">
      <c r="A313" t="s">
        <v>52</v>
      </c>
      <c r="B313" t="s">
        <v>261</v>
      </c>
    </row>
    <row r="314" spans="1:2" x14ac:dyDescent="0.25">
      <c r="A314" t="s">
        <v>273</v>
      </c>
      <c r="B314">
        <v>200</v>
      </c>
    </row>
    <row r="315" spans="1:2" x14ac:dyDescent="0.25">
      <c r="A315" t="s">
        <v>329</v>
      </c>
      <c r="B315">
        <v>680</v>
      </c>
    </row>
    <row r="316" spans="1:2" x14ac:dyDescent="0.25">
      <c r="A316" t="s">
        <v>332</v>
      </c>
      <c r="B316">
        <v>1389</v>
      </c>
    </row>
    <row r="317" spans="1:2" x14ac:dyDescent="0.25">
      <c r="A317" t="s">
        <v>495</v>
      </c>
      <c r="B317">
        <v>111</v>
      </c>
    </row>
    <row r="318" spans="1:2" x14ac:dyDescent="0.25">
      <c r="A318" t="s">
        <v>500</v>
      </c>
      <c r="B318">
        <v>350</v>
      </c>
    </row>
    <row r="319" spans="1:2" x14ac:dyDescent="0.25">
      <c r="A319" t="s">
        <v>512</v>
      </c>
      <c r="B319">
        <v>160</v>
      </c>
    </row>
    <row r="320" spans="1:2" x14ac:dyDescent="0.25">
      <c r="A320" t="s">
        <v>579</v>
      </c>
      <c r="B320">
        <v>187</v>
      </c>
    </row>
    <row r="321" spans="1:2" x14ac:dyDescent="0.25">
      <c r="A321" t="s">
        <v>645</v>
      </c>
      <c r="B321">
        <v>100</v>
      </c>
    </row>
    <row r="322" spans="1:2" x14ac:dyDescent="0.25">
      <c r="A322" t="s">
        <v>725</v>
      </c>
      <c r="B322">
        <v>100</v>
      </c>
    </row>
    <row r="323" spans="1:2" x14ac:dyDescent="0.25">
      <c r="A323" t="s">
        <v>747</v>
      </c>
      <c r="B323">
        <v>115</v>
      </c>
    </row>
    <row r="324" spans="1:2" x14ac:dyDescent="0.25">
      <c r="A324" t="s">
        <v>794</v>
      </c>
      <c r="B324">
        <v>250</v>
      </c>
    </row>
    <row r="325" spans="1:2" x14ac:dyDescent="0.25">
      <c r="A325" t="s">
        <v>822</v>
      </c>
      <c r="B325">
        <v>243</v>
      </c>
    </row>
    <row r="326" spans="1:2" x14ac:dyDescent="0.25">
      <c r="A326" t="s">
        <v>837</v>
      </c>
      <c r="B326">
        <v>195</v>
      </c>
    </row>
    <row r="327" spans="1:2" x14ac:dyDescent="0.25">
      <c r="A327" t="s">
        <v>868</v>
      </c>
      <c r="B327">
        <v>140</v>
      </c>
    </row>
    <row r="328" spans="1:2" x14ac:dyDescent="0.25">
      <c r="A328" t="s">
        <v>895</v>
      </c>
      <c r="B328">
        <v>26283</v>
      </c>
    </row>
    <row r="329" spans="1:2" x14ac:dyDescent="0.25">
      <c r="A329" t="s">
        <v>902</v>
      </c>
      <c r="B329">
        <v>3230</v>
      </c>
    </row>
    <row r="330" spans="1:2" x14ac:dyDescent="0.25">
      <c r="A330" t="s">
        <v>906</v>
      </c>
      <c r="B330">
        <v>100</v>
      </c>
    </row>
    <row r="331" spans="1:2" x14ac:dyDescent="0.25">
      <c r="A331" t="s">
        <v>923</v>
      </c>
      <c r="B331">
        <v>190</v>
      </c>
    </row>
    <row r="332" spans="1:2" x14ac:dyDescent="0.25">
      <c r="A332" t="s">
        <v>930</v>
      </c>
      <c r="B332">
        <v>258</v>
      </c>
    </row>
    <row r="333" spans="1:2" x14ac:dyDescent="0.25">
      <c r="A333" t="s">
        <v>938</v>
      </c>
      <c r="B333">
        <v>320</v>
      </c>
    </row>
    <row r="334" spans="1:2" x14ac:dyDescent="0.25">
      <c r="A334" t="s">
        <v>996</v>
      </c>
      <c r="B334">
        <v>170</v>
      </c>
    </row>
    <row r="335" spans="1:2" x14ac:dyDescent="0.25">
      <c r="A335" t="s">
        <v>1087</v>
      </c>
      <c r="B335">
        <v>650</v>
      </c>
    </row>
    <row r="336" spans="1:2" x14ac:dyDescent="0.25">
      <c r="A336" t="s">
        <v>1091</v>
      </c>
      <c r="B336">
        <v>245</v>
      </c>
    </row>
    <row r="337" spans="1:2" x14ac:dyDescent="0.25">
      <c r="A337" t="s">
        <v>1100</v>
      </c>
      <c r="B337">
        <v>375</v>
      </c>
    </row>
    <row r="338" spans="1:2" x14ac:dyDescent="0.25">
      <c r="A338" t="s">
        <v>1152</v>
      </c>
      <c r="B338">
        <v>175</v>
      </c>
    </row>
    <row r="339" spans="1:2" x14ac:dyDescent="0.25">
      <c r="A339" t="s">
        <v>1162</v>
      </c>
      <c r="B339">
        <v>115</v>
      </c>
    </row>
    <row r="340" spans="1:2" x14ac:dyDescent="0.25">
      <c r="A340" t="s">
        <v>1199</v>
      </c>
      <c r="B340">
        <v>200</v>
      </c>
    </row>
    <row r="341" spans="1:2" x14ac:dyDescent="0.25">
      <c r="A341" t="s">
        <v>1230</v>
      </c>
      <c r="B341">
        <v>100</v>
      </c>
    </row>
    <row r="342" spans="1:2" x14ac:dyDescent="0.25">
      <c r="A342" t="s">
        <v>1246</v>
      </c>
      <c r="B342">
        <v>100</v>
      </c>
    </row>
    <row r="343" spans="1:2" x14ac:dyDescent="0.25">
      <c r="A343" t="s">
        <v>1284</v>
      </c>
      <c r="B343">
        <v>500</v>
      </c>
    </row>
    <row r="344" spans="1:2" x14ac:dyDescent="0.25">
      <c r="A344" t="s">
        <v>1297</v>
      </c>
      <c r="B344">
        <v>100</v>
      </c>
    </row>
    <row r="345" spans="1:2" x14ac:dyDescent="0.25">
      <c r="A345" t="s">
        <v>1299</v>
      </c>
      <c r="B345">
        <v>100</v>
      </c>
    </row>
    <row r="346" spans="1:2" x14ac:dyDescent="0.25">
      <c r="A346" t="s">
        <v>1309</v>
      </c>
      <c r="B346">
        <v>120</v>
      </c>
    </row>
    <row r="347" spans="1:2" x14ac:dyDescent="0.25">
      <c r="A347" t="s">
        <v>1313</v>
      </c>
      <c r="B347">
        <v>175</v>
      </c>
    </row>
    <row r="348" spans="1:2" x14ac:dyDescent="0.25">
      <c r="A348" t="s">
        <v>1315</v>
      </c>
      <c r="B348">
        <v>250</v>
      </c>
    </row>
    <row r="349" spans="1:2" x14ac:dyDescent="0.25">
      <c r="A349" t="s">
        <v>1369</v>
      </c>
      <c r="B349">
        <v>150</v>
      </c>
    </row>
    <row r="350" spans="1:2" x14ac:dyDescent="0.25">
      <c r="A350" t="s">
        <v>1401</v>
      </c>
      <c r="B350">
        <v>100</v>
      </c>
    </row>
    <row r="351" spans="1:2" x14ac:dyDescent="0.25">
      <c r="A351" t="s">
        <v>1552</v>
      </c>
      <c r="B351">
        <v>300</v>
      </c>
    </row>
    <row r="352" spans="1:2" x14ac:dyDescent="0.25">
      <c r="A352" t="s">
        <v>1561</v>
      </c>
      <c r="B352">
        <v>110</v>
      </c>
    </row>
    <row r="353" spans="1:2" x14ac:dyDescent="0.25">
      <c r="A353" t="s">
        <v>1584</v>
      </c>
      <c r="B353">
        <v>575</v>
      </c>
    </row>
    <row r="354" spans="1:2" x14ac:dyDescent="0.25">
      <c r="A354" t="s">
        <v>1590</v>
      </c>
      <c r="B354">
        <v>125</v>
      </c>
    </row>
    <row r="355" spans="1:2" x14ac:dyDescent="0.25">
      <c r="A355" t="s">
        <v>1675</v>
      </c>
      <c r="B355">
        <v>200</v>
      </c>
    </row>
    <row r="356" spans="1:2" x14ac:dyDescent="0.25">
      <c r="A356" t="s">
        <v>1677</v>
      </c>
      <c r="B356">
        <v>1000</v>
      </c>
    </row>
    <row r="357" spans="1:2" x14ac:dyDescent="0.25">
      <c r="A357" t="s">
        <v>1762</v>
      </c>
      <c r="B357">
        <v>1575</v>
      </c>
    </row>
    <row r="358" spans="1:2" x14ac:dyDescent="0.25">
      <c r="A358" t="s">
        <v>1795</v>
      </c>
      <c r="B358">
        <v>325</v>
      </c>
    </row>
    <row r="359" spans="1:2" x14ac:dyDescent="0.25">
      <c r="A359" t="s">
        <v>1797</v>
      </c>
      <c r="B359">
        <v>180</v>
      </c>
    </row>
    <row r="360" spans="1:2" x14ac:dyDescent="0.25">
      <c r="A360" t="s">
        <v>1820</v>
      </c>
      <c r="B360">
        <v>600</v>
      </c>
    </row>
    <row r="361" spans="1:2" x14ac:dyDescent="0.25">
      <c r="A361" t="s">
        <v>1834</v>
      </c>
      <c r="B361">
        <v>2010</v>
      </c>
    </row>
    <row r="362" spans="1:2" x14ac:dyDescent="0.25">
      <c r="A362" t="s">
        <v>1836</v>
      </c>
      <c r="B362">
        <v>158</v>
      </c>
    </row>
    <row r="363" spans="1:2" x14ac:dyDescent="0.25">
      <c r="A363" t="s">
        <v>1862</v>
      </c>
      <c r="B363">
        <v>250</v>
      </c>
    </row>
    <row r="364" spans="1:2" x14ac:dyDescent="0.25">
      <c r="A364" t="s">
        <v>1884</v>
      </c>
      <c r="B364">
        <v>500</v>
      </c>
    </row>
    <row r="365" spans="1:2" x14ac:dyDescent="0.25">
      <c r="A365" t="s">
        <v>1894</v>
      </c>
      <c r="B365">
        <v>160</v>
      </c>
    </row>
    <row r="366" spans="1:2" x14ac:dyDescent="0.25">
      <c r="A366" t="s">
        <v>1920</v>
      </c>
      <c r="B366">
        <v>100</v>
      </c>
    </row>
    <row r="367" spans="1:2" x14ac:dyDescent="0.25">
      <c r="A367" t="s">
        <v>1953</v>
      </c>
      <c r="B367">
        <v>273</v>
      </c>
    </row>
    <row r="368" spans="1:2" x14ac:dyDescent="0.25">
      <c r="A368" t="s">
        <v>1955</v>
      </c>
      <c r="B368">
        <v>650</v>
      </c>
    </row>
    <row r="369" spans="1:2" x14ac:dyDescent="0.25">
      <c r="A369" t="s">
        <v>2144</v>
      </c>
      <c r="B369">
        <v>140</v>
      </c>
    </row>
    <row r="370" spans="1:2" x14ac:dyDescent="0.25">
      <c r="A370" t="s">
        <v>2198</v>
      </c>
      <c r="B370">
        <v>152</v>
      </c>
    </row>
    <row r="371" spans="1:2" x14ac:dyDescent="0.25">
      <c r="A371" t="s">
        <v>2231</v>
      </c>
      <c r="B371">
        <v>250</v>
      </c>
    </row>
    <row r="372" spans="1:2" x14ac:dyDescent="0.25">
      <c r="A372" t="s">
        <v>2243</v>
      </c>
      <c r="B372">
        <v>200</v>
      </c>
    </row>
    <row r="373" spans="1:2" x14ac:dyDescent="0.25">
      <c r="A373" t="s">
        <v>2259</v>
      </c>
      <c r="B373">
        <v>500</v>
      </c>
    </row>
    <row r="374" spans="1:2" x14ac:dyDescent="0.25">
      <c r="A374" t="s">
        <v>2302</v>
      </c>
      <c r="B374">
        <v>205</v>
      </c>
    </row>
    <row r="375" spans="1:2" x14ac:dyDescent="0.25">
      <c r="A375" t="s">
        <v>2388</v>
      </c>
      <c r="B375">
        <v>550</v>
      </c>
    </row>
    <row r="376" spans="1:2" x14ac:dyDescent="0.25">
      <c r="A376" t="s">
        <v>2398</v>
      </c>
      <c r="B376">
        <v>675</v>
      </c>
    </row>
    <row r="377" spans="1:2" x14ac:dyDescent="0.25">
      <c r="A377" t="s">
        <v>2403</v>
      </c>
      <c r="B377">
        <v>100</v>
      </c>
    </row>
    <row r="378" spans="1:2" x14ac:dyDescent="0.25">
      <c r="A378" t="s">
        <v>2428</v>
      </c>
      <c r="B378">
        <v>1175</v>
      </c>
    </row>
    <row r="379" spans="1:2" x14ac:dyDescent="0.25">
      <c r="A379" t="s">
        <v>2490</v>
      </c>
      <c r="B379">
        <v>150</v>
      </c>
    </row>
    <row r="380" spans="1:2" x14ac:dyDescent="0.25">
      <c r="A380" t="s">
        <v>2492</v>
      </c>
      <c r="B380">
        <v>110</v>
      </c>
    </row>
    <row r="381" spans="1:2" x14ac:dyDescent="0.25">
      <c r="A381" t="s">
        <v>2544</v>
      </c>
      <c r="B381">
        <v>300</v>
      </c>
    </row>
    <row r="382" spans="1:2" x14ac:dyDescent="0.25">
      <c r="A382" t="s">
        <v>2681</v>
      </c>
      <c r="B382">
        <v>300</v>
      </c>
    </row>
    <row r="383" spans="1:2" x14ac:dyDescent="0.25">
      <c r="A383" t="s">
        <v>2691</v>
      </c>
      <c r="B383">
        <v>100</v>
      </c>
    </row>
    <row r="384" spans="1:2" x14ac:dyDescent="0.25">
      <c r="A384" t="s">
        <v>2695</v>
      </c>
      <c r="B384">
        <v>250</v>
      </c>
    </row>
    <row r="385" spans="1:2" x14ac:dyDescent="0.25">
      <c r="A385" t="s">
        <v>2726</v>
      </c>
      <c r="B385">
        <v>100</v>
      </c>
    </row>
    <row r="386" spans="1:2" x14ac:dyDescent="0.25">
      <c r="A386" t="s">
        <v>2784</v>
      </c>
      <c r="B386">
        <v>119</v>
      </c>
    </row>
    <row r="387" spans="1:2" x14ac:dyDescent="0.25">
      <c r="A387" t="s">
        <v>2813</v>
      </c>
      <c r="B387">
        <v>151</v>
      </c>
    </row>
    <row r="388" spans="1:2" x14ac:dyDescent="0.25">
      <c r="A388" t="s">
        <v>2826</v>
      </c>
      <c r="B388">
        <v>150</v>
      </c>
    </row>
    <row r="389" spans="1:2" x14ac:dyDescent="0.25">
      <c r="A389" t="s">
        <v>2834</v>
      </c>
      <c r="B389">
        <v>120</v>
      </c>
    </row>
    <row r="390" spans="1:2" x14ac:dyDescent="0.25">
      <c r="A390" t="s">
        <v>2855</v>
      </c>
      <c r="B390">
        <v>350</v>
      </c>
    </row>
    <row r="391" spans="1:2" x14ac:dyDescent="0.25">
      <c r="A391" t="s">
        <v>2859</v>
      </c>
      <c r="B391">
        <v>200</v>
      </c>
    </row>
    <row r="392" spans="1:2" x14ac:dyDescent="0.25">
      <c r="A392" t="s">
        <v>2860</v>
      </c>
      <c r="B392">
        <v>450</v>
      </c>
    </row>
    <row r="393" spans="1:2" x14ac:dyDescent="0.25">
      <c r="A393" t="s">
        <v>2896</v>
      </c>
      <c r="B393">
        <v>700</v>
      </c>
    </row>
    <row r="394" spans="1:2" x14ac:dyDescent="0.25">
      <c r="A394" t="s">
        <v>2898</v>
      </c>
      <c r="B394">
        <v>200</v>
      </c>
    </row>
    <row r="395" spans="1:2" x14ac:dyDescent="0.25">
      <c r="A395" t="s">
        <v>2905</v>
      </c>
      <c r="B395">
        <v>140</v>
      </c>
    </row>
    <row r="396" spans="1:2" x14ac:dyDescent="0.25">
      <c r="A396" t="s">
        <v>2909</v>
      </c>
      <c r="B396">
        <v>150</v>
      </c>
    </row>
    <row r="397" spans="1:2" x14ac:dyDescent="0.25">
      <c r="A397" t="s">
        <v>2926</v>
      </c>
      <c r="B397">
        <v>100</v>
      </c>
    </row>
    <row r="398" spans="1:2" x14ac:dyDescent="0.25">
      <c r="A398" t="s">
        <v>2934</v>
      </c>
      <c r="B398">
        <v>250</v>
      </c>
    </row>
    <row r="399" spans="1:2" x14ac:dyDescent="0.25">
      <c r="A399" t="s">
        <v>2952</v>
      </c>
      <c r="B399">
        <v>2210</v>
      </c>
    </row>
    <row r="400" spans="1:2" x14ac:dyDescent="0.25">
      <c r="A400" t="s">
        <v>2970</v>
      </c>
      <c r="B400">
        <v>100</v>
      </c>
    </row>
    <row r="401" spans="1:2" x14ac:dyDescent="0.25">
      <c r="A401" t="s">
        <v>2989</v>
      </c>
      <c r="B401">
        <v>113</v>
      </c>
    </row>
    <row r="402" spans="1:2" x14ac:dyDescent="0.25">
      <c r="A402" t="s">
        <v>3020</v>
      </c>
      <c r="B402">
        <v>160</v>
      </c>
    </row>
    <row r="403" spans="1:2" x14ac:dyDescent="0.25">
      <c r="A403" t="s">
        <v>3022</v>
      </c>
      <c r="B403">
        <v>200</v>
      </c>
    </row>
    <row r="404" spans="1:2" x14ac:dyDescent="0.25">
      <c r="A404" t="s">
        <v>3024</v>
      </c>
      <c r="B404">
        <v>350</v>
      </c>
    </row>
    <row r="405" spans="1:2" x14ac:dyDescent="0.25">
      <c r="A405" t="s">
        <v>3041</v>
      </c>
      <c r="B405">
        <v>100</v>
      </c>
    </row>
    <row r="406" spans="1:2" x14ac:dyDescent="0.25">
      <c r="A406" t="s">
        <v>3101</v>
      </c>
      <c r="B406">
        <v>2800</v>
      </c>
    </row>
    <row r="407" spans="1:2" x14ac:dyDescent="0.25">
      <c r="A407" t="s">
        <v>3171</v>
      </c>
      <c r="B407">
        <v>100</v>
      </c>
    </row>
    <row r="408" spans="1:2" x14ac:dyDescent="0.25">
      <c r="A408" t="s">
        <v>3219</v>
      </c>
      <c r="B408">
        <v>110</v>
      </c>
    </row>
    <row r="409" spans="1:2" x14ac:dyDescent="0.25">
      <c r="A409" t="s">
        <v>3232</v>
      </c>
      <c r="B409">
        <v>100</v>
      </c>
    </row>
    <row r="410" spans="1:2" x14ac:dyDescent="0.25">
      <c r="A410" t="s">
        <v>3238</v>
      </c>
      <c r="B410">
        <v>350</v>
      </c>
    </row>
    <row r="411" spans="1:2" x14ac:dyDescent="0.25">
      <c r="A411" t="s">
        <v>3258</v>
      </c>
      <c r="B411">
        <v>1034</v>
      </c>
    </row>
    <row r="412" spans="1:2" x14ac:dyDescent="0.25">
      <c r="A412" t="s">
        <v>3267</v>
      </c>
      <c r="B412">
        <v>150</v>
      </c>
    </row>
  </sheetData>
  <mergeCells count="1">
    <mergeCell ref="A67:B67"/>
  </mergeCells>
  <dataValidations count="3">
    <dataValidation type="list" allowBlank="1" showInputMessage="1" showErrorMessage="1" sqref="B4 B20">
      <formula1>rawDataMailAddress</formula1>
    </dataValidation>
    <dataValidation type="list" allowBlank="1" showInputMessage="1" showErrorMessage="1" sqref="B19">
      <formula1>RawDataCompany</formula1>
    </dataValidation>
    <dataValidation type="whole" allowBlank="1" showInputMessage="1" showErrorMessage="1" errorTitle="Invalid Entry" error="Test score must be a value between 0 &amp; 100" sqref="A63">
      <formula1>0</formula1>
      <formula2>100</formula2>
    </dataValidation>
  </dataValidations>
  <pageMargins left="0.7" right="0.7" top="0.75" bottom="0.75" header="0.3" footer="0.3"/>
  <pageSetup orientation="portrait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2"/>
  <sheetViews>
    <sheetView workbookViewId="0">
      <pane ySplit="1" topLeftCell="A1314" activePane="bottomLeft" state="frozen"/>
      <selection pane="bottomLeft" activeCell="B1336" sqref="B1336"/>
    </sheetView>
  </sheetViews>
  <sheetFormatPr defaultColWidth="8.85546875" defaultRowHeight="12.75" x14ac:dyDescent="0.2"/>
  <cols>
    <col min="1" max="1" width="53" style="102" customWidth="1"/>
    <col min="2" max="2" width="35.5703125" style="102" customWidth="1"/>
    <col min="3" max="3" width="20.42578125" style="102" customWidth="1"/>
    <col min="4" max="4" width="9.85546875" style="102" customWidth="1"/>
    <col min="5" max="5" width="11.28515625" style="102" customWidth="1"/>
    <col min="6" max="6" width="16.140625" style="102" customWidth="1"/>
    <col min="7" max="7" width="18.85546875" style="102" bestFit="1" customWidth="1"/>
    <col min="8" max="9" width="8.85546875" style="102"/>
    <col min="10" max="10" width="28.7109375" style="102" customWidth="1"/>
    <col min="11" max="11" width="8.85546875" style="102"/>
    <col min="12" max="12" width="19.28515625" style="102" customWidth="1"/>
    <col min="13" max="16384" width="8.85546875" style="102"/>
  </cols>
  <sheetData>
    <row r="1" spans="1:7" x14ac:dyDescent="0.2">
      <c r="A1" s="102" t="s">
        <v>52</v>
      </c>
      <c r="B1" s="102" t="s">
        <v>256</v>
      </c>
      <c r="C1" s="102" t="s">
        <v>257</v>
      </c>
      <c r="D1" s="102" t="s">
        <v>258</v>
      </c>
      <c r="E1" s="102" t="s">
        <v>259</v>
      </c>
      <c r="F1" s="102" t="s">
        <v>260</v>
      </c>
      <c r="G1" s="102" t="s">
        <v>261</v>
      </c>
    </row>
    <row r="2" spans="1:7" x14ac:dyDescent="0.2">
      <c r="A2" s="102" t="s">
        <v>262</v>
      </c>
      <c r="B2" s="102" t="s">
        <v>263</v>
      </c>
      <c r="C2" s="102" t="s">
        <v>264</v>
      </c>
      <c r="D2" s="102" t="s">
        <v>265</v>
      </c>
      <c r="E2" s="102" t="s">
        <v>266</v>
      </c>
      <c r="F2" s="102" t="s">
        <v>267</v>
      </c>
      <c r="G2" s="102">
        <v>150</v>
      </c>
    </row>
    <row r="3" spans="1:7" x14ac:dyDescent="0.2">
      <c r="A3" s="102" t="s">
        <v>268</v>
      </c>
      <c r="B3" s="102" t="s">
        <v>269</v>
      </c>
      <c r="C3" s="102" t="s">
        <v>270</v>
      </c>
      <c r="D3" s="102" t="s">
        <v>265</v>
      </c>
      <c r="E3" s="102" t="s">
        <v>271</v>
      </c>
      <c r="F3" s="102" t="s">
        <v>272</v>
      </c>
      <c r="G3" s="102">
        <v>140</v>
      </c>
    </row>
    <row r="4" spans="1:7" x14ac:dyDescent="0.2">
      <c r="A4" s="102" t="s">
        <v>273</v>
      </c>
      <c r="B4" s="102" t="s">
        <v>274</v>
      </c>
      <c r="C4" s="102" t="s">
        <v>275</v>
      </c>
      <c r="D4" s="102" t="s">
        <v>180</v>
      </c>
      <c r="E4" s="102" t="s">
        <v>276</v>
      </c>
      <c r="F4" s="102" t="s">
        <v>277</v>
      </c>
      <c r="G4" s="102">
        <v>200</v>
      </c>
    </row>
    <row r="5" spans="1:7" x14ac:dyDescent="0.2">
      <c r="A5" s="102" t="s">
        <v>278</v>
      </c>
      <c r="B5" s="102" t="s">
        <v>279</v>
      </c>
      <c r="C5" s="102" t="s">
        <v>280</v>
      </c>
      <c r="D5" s="102" t="s">
        <v>281</v>
      </c>
      <c r="E5" s="102" t="s">
        <v>282</v>
      </c>
      <c r="F5" s="102" t="s">
        <v>283</v>
      </c>
      <c r="G5" s="102">
        <v>240</v>
      </c>
    </row>
    <row r="6" spans="1:7" x14ac:dyDescent="0.2">
      <c r="A6" s="102" t="s">
        <v>284</v>
      </c>
      <c r="B6" s="102" t="s">
        <v>285</v>
      </c>
      <c r="C6" s="102" t="s">
        <v>264</v>
      </c>
      <c r="D6" s="102" t="s">
        <v>265</v>
      </c>
      <c r="E6" s="102" t="s">
        <v>266</v>
      </c>
      <c r="F6" s="102" t="s">
        <v>267</v>
      </c>
      <c r="G6" s="102">
        <v>100</v>
      </c>
    </row>
    <row r="7" spans="1:7" x14ac:dyDescent="0.2">
      <c r="A7" s="102" t="s">
        <v>286</v>
      </c>
      <c r="B7" s="102" t="s">
        <v>287</v>
      </c>
      <c r="C7" s="102" t="s">
        <v>288</v>
      </c>
      <c r="D7" s="102" t="s">
        <v>265</v>
      </c>
      <c r="E7" s="102" t="s">
        <v>289</v>
      </c>
      <c r="F7" s="102" t="s">
        <v>290</v>
      </c>
      <c r="G7" s="102">
        <v>120</v>
      </c>
    </row>
    <row r="8" spans="1:7" x14ac:dyDescent="0.2">
      <c r="A8" s="102" t="s">
        <v>291</v>
      </c>
      <c r="B8" s="102" t="s">
        <v>292</v>
      </c>
      <c r="C8" s="102" t="s">
        <v>264</v>
      </c>
      <c r="D8" s="102" t="s">
        <v>265</v>
      </c>
      <c r="E8" s="102">
        <v>28625</v>
      </c>
      <c r="F8" s="102" t="s">
        <v>267</v>
      </c>
      <c r="G8" s="102">
        <v>100</v>
      </c>
    </row>
    <row r="9" spans="1:7" x14ac:dyDescent="0.2">
      <c r="A9" s="102" t="s">
        <v>293</v>
      </c>
      <c r="B9" s="102" t="s">
        <v>294</v>
      </c>
      <c r="C9" s="102" t="s">
        <v>295</v>
      </c>
      <c r="D9" s="102" t="s">
        <v>137</v>
      </c>
      <c r="E9" s="102" t="s">
        <v>296</v>
      </c>
      <c r="F9" s="102" t="s">
        <v>283</v>
      </c>
      <c r="G9" s="102">
        <v>210</v>
      </c>
    </row>
    <row r="10" spans="1:7" x14ac:dyDescent="0.2">
      <c r="A10" s="102" t="s">
        <v>297</v>
      </c>
      <c r="B10" s="102" t="s">
        <v>298</v>
      </c>
      <c r="C10" s="102" t="s">
        <v>264</v>
      </c>
      <c r="D10" s="102" t="s">
        <v>265</v>
      </c>
      <c r="E10" s="102" t="s">
        <v>299</v>
      </c>
      <c r="F10" s="102" t="s">
        <v>267</v>
      </c>
      <c r="G10" s="102">
        <v>200</v>
      </c>
    </row>
    <row r="11" spans="1:7" x14ac:dyDescent="0.2">
      <c r="A11" s="102" t="s">
        <v>300</v>
      </c>
      <c r="B11" s="102" t="s">
        <v>301</v>
      </c>
      <c r="C11" s="102" t="s">
        <v>264</v>
      </c>
      <c r="D11" s="102" t="s">
        <v>265</v>
      </c>
      <c r="E11" s="102" t="s">
        <v>302</v>
      </c>
      <c r="F11" s="102" t="s">
        <v>267</v>
      </c>
      <c r="G11" s="102">
        <v>150</v>
      </c>
    </row>
    <row r="12" spans="1:7" x14ac:dyDescent="0.2">
      <c r="A12" s="102" t="s">
        <v>303</v>
      </c>
      <c r="B12" s="102" t="s">
        <v>304</v>
      </c>
      <c r="C12" s="102" t="s">
        <v>305</v>
      </c>
      <c r="D12" s="102" t="s">
        <v>265</v>
      </c>
      <c r="E12" s="102" t="s">
        <v>306</v>
      </c>
      <c r="F12" s="102" t="s">
        <v>307</v>
      </c>
      <c r="G12" s="102">
        <v>180</v>
      </c>
    </row>
    <row r="13" spans="1:7" x14ac:dyDescent="0.2">
      <c r="A13" s="102" t="s">
        <v>308</v>
      </c>
      <c r="B13" s="102" t="s">
        <v>309</v>
      </c>
      <c r="C13" s="102" t="s">
        <v>264</v>
      </c>
      <c r="D13" s="102" t="s">
        <v>265</v>
      </c>
      <c r="E13" s="102" t="s">
        <v>310</v>
      </c>
      <c r="F13" s="102" t="s">
        <v>267</v>
      </c>
      <c r="G13" s="102">
        <v>250</v>
      </c>
    </row>
    <row r="14" spans="1:7" x14ac:dyDescent="0.2">
      <c r="A14" s="102" t="s">
        <v>311</v>
      </c>
      <c r="B14" s="102" t="s">
        <v>312</v>
      </c>
      <c r="C14" s="102" t="s">
        <v>264</v>
      </c>
      <c r="D14" s="102" t="s">
        <v>265</v>
      </c>
      <c r="E14" s="102" t="s">
        <v>313</v>
      </c>
      <c r="F14" s="102" t="s">
        <v>283</v>
      </c>
      <c r="G14" s="102">
        <v>5000</v>
      </c>
    </row>
    <row r="15" spans="1:7" x14ac:dyDescent="0.2">
      <c r="A15" s="102" t="s">
        <v>314</v>
      </c>
      <c r="B15" s="102" t="s">
        <v>315</v>
      </c>
      <c r="C15" s="102" t="s">
        <v>264</v>
      </c>
      <c r="D15" s="102" t="s">
        <v>265</v>
      </c>
      <c r="E15" s="102" t="s">
        <v>316</v>
      </c>
      <c r="F15" s="102" t="s">
        <v>267</v>
      </c>
      <c r="G15" s="102">
        <v>300</v>
      </c>
    </row>
    <row r="16" spans="1:7" x14ac:dyDescent="0.2">
      <c r="A16" s="102" t="s">
        <v>317</v>
      </c>
      <c r="B16" s="102" t="s">
        <v>318</v>
      </c>
      <c r="C16" s="102" t="s">
        <v>264</v>
      </c>
      <c r="D16" s="102" t="s">
        <v>265</v>
      </c>
      <c r="E16" s="102" t="s">
        <v>266</v>
      </c>
      <c r="F16" s="102" t="s">
        <v>267</v>
      </c>
      <c r="G16" s="102">
        <v>100</v>
      </c>
    </row>
    <row r="17" spans="1:7" x14ac:dyDescent="0.2">
      <c r="A17" s="102" t="s">
        <v>319</v>
      </c>
      <c r="B17" s="102" t="s">
        <v>320</v>
      </c>
      <c r="C17" s="102" t="s">
        <v>264</v>
      </c>
      <c r="D17" s="102" t="s">
        <v>265</v>
      </c>
      <c r="E17" s="102" t="s">
        <v>310</v>
      </c>
      <c r="F17" s="102" t="s">
        <v>267</v>
      </c>
      <c r="G17" s="102">
        <v>200</v>
      </c>
    </row>
    <row r="18" spans="1:7" x14ac:dyDescent="0.2">
      <c r="A18" s="102" t="s">
        <v>321</v>
      </c>
      <c r="B18" s="102" t="s">
        <v>322</v>
      </c>
      <c r="C18" s="102" t="s">
        <v>323</v>
      </c>
      <c r="D18" s="102" t="s">
        <v>265</v>
      </c>
      <c r="E18" s="102" t="s">
        <v>324</v>
      </c>
      <c r="F18" s="102" t="s">
        <v>267</v>
      </c>
      <c r="G18" s="102">
        <v>100</v>
      </c>
    </row>
    <row r="19" spans="1:7" x14ac:dyDescent="0.2">
      <c r="A19" s="102" t="s">
        <v>325</v>
      </c>
      <c r="B19" s="102" t="s">
        <v>326</v>
      </c>
      <c r="C19" s="102" t="s">
        <v>327</v>
      </c>
      <c r="D19" s="102" t="s">
        <v>265</v>
      </c>
      <c r="E19" s="102" t="s">
        <v>328</v>
      </c>
      <c r="F19" s="102" t="s">
        <v>267</v>
      </c>
      <c r="G19" s="102">
        <v>283</v>
      </c>
    </row>
    <row r="20" spans="1:7" x14ac:dyDescent="0.2">
      <c r="A20" s="102" t="s">
        <v>329</v>
      </c>
      <c r="B20" s="102" t="s">
        <v>330</v>
      </c>
      <c r="C20" s="102" t="s">
        <v>264</v>
      </c>
      <c r="D20" s="102" t="s">
        <v>265</v>
      </c>
      <c r="E20" s="102" t="s">
        <v>331</v>
      </c>
      <c r="F20" s="102" t="s">
        <v>267</v>
      </c>
      <c r="G20" s="102">
        <v>680</v>
      </c>
    </row>
    <row r="21" spans="1:7" x14ac:dyDescent="0.2">
      <c r="A21" s="102" t="s">
        <v>332</v>
      </c>
      <c r="B21" s="102" t="s">
        <v>333</v>
      </c>
      <c r="C21" s="102" t="s">
        <v>270</v>
      </c>
      <c r="D21" s="102" t="s">
        <v>265</v>
      </c>
      <c r="E21" s="102" t="s">
        <v>271</v>
      </c>
      <c r="F21" s="102" t="s">
        <v>283</v>
      </c>
      <c r="G21" s="102">
        <v>1389</v>
      </c>
    </row>
    <row r="22" spans="1:7" x14ac:dyDescent="0.2">
      <c r="A22" s="102" t="s">
        <v>334</v>
      </c>
      <c r="B22" s="102" t="s">
        <v>335</v>
      </c>
      <c r="C22" s="102" t="s">
        <v>336</v>
      </c>
      <c r="D22" s="102" t="s">
        <v>265</v>
      </c>
      <c r="E22" s="102" t="s">
        <v>337</v>
      </c>
      <c r="F22" s="102" t="s">
        <v>267</v>
      </c>
      <c r="G22" s="102">
        <v>100</v>
      </c>
    </row>
    <row r="23" spans="1:7" x14ac:dyDescent="0.2">
      <c r="A23" s="102" t="s">
        <v>338</v>
      </c>
      <c r="B23" s="102" t="s">
        <v>339</v>
      </c>
      <c r="C23" s="102" t="s">
        <v>340</v>
      </c>
      <c r="D23" s="102" t="s">
        <v>265</v>
      </c>
      <c r="E23" s="102" t="s">
        <v>341</v>
      </c>
      <c r="F23" s="102" t="s">
        <v>342</v>
      </c>
      <c r="G23" s="102">
        <v>100</v>
      </c>
    </row>
    <row r="24" spans="1:7" x14ac:dyDescent="0.2">
      <c r="A24" s="102" t="s">
        <v>343</v>
      </c>
      <c r="B24" s="102" t="s">
        <v>344</v>
      </c>
      <c r="C24" s="102" t="s">
        <v>345</v>
      </c>
      <c r="D24" s="102" t="s">
        <v>265</v>
      </c>
      <c r="E24" s="102" t="s">
        <v>346</v>
      </c>
      <c r="F24" s="102" t="s">
        <v>347</v>
      </c>
      <c r="G24" s="102">
        <v>130</v>
      </c>
    </row>
    <row r="25" spans="1:7" x14ac:dyDescent="0.2">
      <c r="A25" s="102" t="s">
        <v>348</v>
      </c>
      <c r="B25" s="102" t="s">
        <v>349</v>
      </c>
      <c r="C25" s="102" t="s">
        <v>270</v>
      </c>
      <c r="D25" s="102" t="s">
        <v>265</v>
      </c>
      <c r="E25" s="102" t="s">
        <v>350</v>
      </c>
      <c r="F25" s="102" t="s">
        <v>272</v>
      </c>
      <c r="G25" s="102">
        <v>100</v>
      </c>
    </row>
    <row r="26" spans="1:7" x14ac:dyDescent="0.2">
      <c r="A26" s="102" t="s">
        <v>351</v>
      </c>
      <c r="B26" s="102" t="s">
        <v>352</v>
      </c>
      <c r="C26" s="102" t="s">
        <v>353</v>
      </c>
      <c r="D26" s="102" t="s">
        <v>265</v>
      </c>
      <c r="E26" s="102" t="s">
        <v>354</v>
      </c>
      <c r="F26" s="102" t="s">
        <v>355</v>
      </c>
      <c r="G26" s="102">
        <v>130</v>
      </c>
    </row>
    <row r="27" spans="1:7" x14ac:dyDescent="0.2">
      <c r="A27" s="102" t="s">
        <v>356</v>
      </c>
      <c r="B27" s="102" t="s">
        <v>357</v>
      </c>
      <c r="C27" s="102" t="s">
        <v>288</v>
      </c>
      <c r="D27" s="102" t="s">
        <v>265</v>
      </c>
      <c r="E27" s="102" t="s">
        <v>358</v>
      </c>
      <c r="F27" s="102" t="s">
        <v>290</v>
      </c>
      <c r="G27" s="102">
        <v>150</v>
      </c>
    </row>
    <row r="28" spans="1:7" x14ac:dyDescent="0.2">
      <c r="A28" s="102" t="s">
        <v>359</v>
      </c>
      <c r="B28" s="102" t="s">
        <v>360</v>
      </c>
      <c r="C28" s="102" t="s">
        <v>264</v>
      </c>
      <c r="D28" s="102" t="s">
        <v>265</v>
      </c>
      <c r="E28" s="102" t="s">
        <v>361</v>
      </c>
      <c r="F28" s="102" t="s">
        <v>267</v>
      </c>
      <c r="G28" s="102">
        <v>275</v>
      </c>
    </row>
    <row r="29" spans="1:7" x14ac:dyDescent="0.2">
      <c r="A29" s="102" t="s">
        <v>362</v>
      </c>
      <c r="B29" s="102" t="s">
        <v>363</v>
      </c>
      <c r="C29" s="102" t="s">
        <v>364</v>
      </c>
      <c r="D29" s="102" t="s">
        <v>265</v>
      </c>
      <c r="E29" s="102" t="s">
        <v>365</v>
      </c>
      <c r="F29" s="102" t="s">
        <v>283</v>
      </c>
      <c r="G29" s="102">
        <v>700</v>
      </c>
    </row>
    <row r="30" spans="1:7" x14ac:dyDescent="0.2">
      <c r="A30" s="102" t="s">
        <v>366</v>
      </c>
      <c r="B30" s="102" t="s">
        <v>367</v>
      </c>
      <c r="C30" s="102" t="s">
        <v>368</v>
      </c>
      <c r="D30" s="102" t="s">
        <v>265</v>
      </c>
      <c r="E30" s="102" t="s">
        <v>369</v>
      </c>
      <c r="F30" s="102" t="s">
        <v>283</v>
      </c>
      <c r="G30" s="102">
        <v>1620</v>
      </c>
    </row>
    <row r="31" spans="1:7" x14ac:dyDescent="0.2">
      <c r="A31" s="102" t="s">
        <v>370</v>
      </c>
      <c r="B31" s="102" t="s">
        <v>371</v>
      </c>
      <c r="C31" s="102" t="s">
        <v>264</v>
      </c>
      <c r="D31" s="102" t="s">
        <v>265</v>
      </c>
      <c r="E31" s="102" t="s">
        <v>372</v>
      </c>
      <c r="F31" s="102" t="s">
        <v>267</v>
      </c>
      <c r="G31" s="102">
        <v>400</v>
      </c>
    </row>
    <row r="32" spans="1:7" x14ac:dyDescent="0.2">
      <c r="A32" s="102" t="s">
        <v>373</v>
      </c>
      <c r="B32" s="102" t="s">
        <v>374</v>
      </c>
      <c r="C32" s="102" t="s">
        <v>375</v>
      </c>
      <c r="D32" s="102" t="s">
        <v>265</v>
      </c>
      <c r="E32" s="102" t="s">
        <v>376</v>
      </c>
      <c r="F32" s="102" t="s">
        <v>377</v>
      </c>
      <c r="G32" s="102">
        <v>326</v>
      </c>
    </row>
    <row r="33" spans="1:7" x14ac:dyDescent="0.2">
      <c r="A33" s="102" t="s">
        <v>378</v>
      </c>
      <c r="B33" s="102" t="s">
        <v>379</v>
      </c>
      <c r="C33" s="102" t="s">
        <v>375</v>
      </c>
      <c r="D33" s="102" t="s">
        <v>265</v>
      </c>
      <c r="E33" s="102" t="s">
        <v>376</v>
      </c>
      <c r="F33" s="102" t="s">
        <v>377</v>
      </c>
      <c r="G33" s="102">
        <v>900</v>
      </c>
    </row>
    <row r="34" spans="1:7" x14ac:dyDescent="0.2">
      <c r="A34" s="102" t="s">
        <v>380</v>
      </c>
      <c r="B34" s="102" t="s">
        <v>381</v>
      </c>
      <c r="C34" s="102" t="s">
        <v>264</v>
      </c>
      <c r="D34" s="102" t="s">
        <v>265</v>
      </c>
      <c r="E34" s="102" t="s">
        <v>382</v>
      </c>
      <c r="F34" s="102" t="s">
        <v>267</v>
      </c>
      <c r="G34" s="102">
        <v>1500</v>
      </c>
    </row>
    <row r="35" spans="1:7" x14ac:dyDescent="0.2">
      <c r="A35" s="102" t="s">
        <v>383</v>
      </c>
      <c r="B35" s="102" t="s">
        <v>384</v>
      </c>
      <c r="C35" s="102" t="s">
        <v>264</v>
      </c>
      <c r="D35" s="102" t="s">
        <v>265</v>
      </c>
      <c r="E35" s="102" t="s">
        <v>385</v>
      </c>
      <c r="F35" s="102" t="s">
        <v>267</v>
      </c>
      <c r="G35" s="102">
        <v>875</v>
      </c>
    </row>
    <row r="36" spans="1:7" x14ac:dyDescent="0.2">
      <c r="A36" s="102" t="s">
        <v>386</v>
      </c>
      <c r="B36" s="102" t="s">
        <v>387</v>
      </c>
      <c r="C36" s="102" t="s">
        <v>388</v>
      </c>
      <c r="D36" s="102" t="s">
        <v>265</v>
      </c>
      <c r="E36" s="102" t="s">
        <v>389</v>
      </c>
      <c r="F36" s="102" t="s">
        <v>267</v>
      </c>
      <c r="G36" s="102">
        <v>140</v>
      </c>
    </row>
    <row r="37" spans="1:7" x14ac:dyDescent="0.2">
      <c r="A37" s="102" t="s">
        <v>390</v>
      </c>
      <c r="B37" s="102" t="s">
        <v>391</v>
      </c>
      <c r="C37" s="102" t="s">
        <v>264</v>
      </c>
      <c r="D37" s="102" t="s">
        <v>265</v>
      </c>
      <c r="E37" s="102" t="s">
        <v>392</v>
      </c>
      <c r="F37" s="102" t="s">
        <v>267</v>
      </c>
      <c r="G37" s="102">
        <v>180</v>
      </c>
    </row>
    <row r="38" spans="1:7" x14ac:dyDescent="0.2">
      <c r="A38" s="102" t="s">
        <v>393</v>
      </c>
      <c r="B38" s="102" t="s">
        <v>394</v>
      </c>
      <c r="C38" s="102" t="s">
        <v>395</v>
      </c>
      <c r="D38" s="102" t="s">
        <v>180</v>
      </c>
      <c r="E38" s="102" t="s">
        <v>396</v>
      </c>
      <c r="F38" s="102" t="s">
        <v>283</v>
      </c>
      <c r="G38" s="102">
        <v>135</v>
      </c>
    </row>
    <row r="39" spans="1:7" x14ac:dyDescent="0.2">
      <c r="A39" s="102" t="s">
        <v>397</v>
      </c>
      <c r="B39" s="102" t="s">
        <v>398</v>
      </c>
      <c r="C39" s="102" t="s">
        <v>264</v>
      </c>
      <c r="D39" s="102" t="s">
        <v>265</v>
      </c>
      <c r="E39" s="102" t="s">
        <v>399</v>
      </c>
      <c r="F39" s="102" t="s">
        <v>283</v>
      </c>
      <c r="G39" s="102">
        <v>1000</v>
      </c>
    </row>
    <row r="40" spans="1:7" x14ac:dyDescent="0.2">
      <c r="A40" s="102" t="s">
        <v>400</v>
      </c>
      <c r="B40" s="102" t="s">
        <v>401</v>
      </c>
      <c r="C40" s="102" t="s">
        <v>327</v>
      </c>
      <c r="D40" s="102" t="s">
        <v>265</v>
      </c>
      <c r="E40" s="102" t="s">
        <v>402</v>
      </c>
      <c r="F40" s="102" t="s">
        <v>267</v>
      </c>
      <c r="G40" s="102">
        <v>1800</v>
      </c>
    </row>
    <row r="41" spans="1:7" x14ac:dyDescent="0.2">
      <c r="A41" s="102" t="s">
        <v>403</v>
      </c>
      <c r="B41" s="102" t="s">
        <v>404</v>
      </c>
      <c r="C41" s="102" t="s">
        <v>264</v>
      </c>
      <c r="D41" s="102" t="s">
        <v>265</v>
      </c>
      <c r="E41" s="102" t="s">
        <v>405</v>
      </c>
      <c r="F41" s="102" t="s">
        <v>267</v>
      </c>
      <c r="G41" s="102">
        <v>198</v>
      </c>
    </row>
    <row r="42" spans="1:7" x14ac:dyDescent="0.2">
      <c r="A42" s="102" t="s">
        <v>406</v>
      </c>
      <c r="B42" s="102" t="s">
        <v>407</v>
      </c>
      <c r="C42" s="102" t="s">
        <v>264</v>
      </c>
      <c r="D42" s="102" t="s">
        <v>265</v>
      </c>
      <c r="E42" s="102" t="s">
        <v>408</v>
      </c>
      <c r="F42" s="102" t="s">
        <v>267</v>
      </c>
      <c r="G42" s="102">
        <v>180</v>
      </c>
    </row>
    <row r="43" spans="1:7" x14ac:dyDescent="0.2">
      <c r="A43" s="102" t="s">
        <v>409</v>
      </c>
      <c r="B43" s="102" t="s">
        <v>410</v>
      </c>
      <c r="C43" s="102" t="s">
        <v>395</v>
      </c>
      <c r="D43" s="102" t="s">
        <v>180</v>
      </c>
      <c r="E43" s="102" t="s">
        <v>411</v>
      </c>
      <c r="F43" s="102" t="s">
        <v>277</v>
      </c>
      <c r="G43" s="102">
        <v>200</v>
      </c>
    </row>
    <row r="44" spans="1:7" x14ac:dyDescent="0.2">
      <c r="A44" s="102" t="s">
        <v>412</v>
      </c>
      <c r="B44" s="102" t="s">
        <v>413</v>
      </c>
      <c r="C44" s="102" t="s">
        <v>414</v>
      </c>
      <c r="D44" s="102" t="s">
        <v>265</v>
      </c>
      <c r="E44" s="102" t="s">
        <v>415</v>
      </c>
      <c r="F44" s="102" t="s">
        <v>283</v>
      </c>
      <c r="G44" s="102">
        <v>1200</v>
      </c>
    </row>
    <row r="45" spans="1:7" x14ac:dyDescent="0.2">
      <c r="A45" s="102" t="s">
        <v>416</v>
      </c>
      <c r="B45" s="102" t="s">
        <v>417</v>
      </c>
      <c r="C45" s="102" t="s">
        <v>277</v>
      </c>
      <c r="D45" s="102" t="s">
        <v>180</v>
      </c>
      <c r="E45" s="102" t="s">
        <v>418</v>
      </c>
      <c r="F45" s="102" t="s">
        <v>277</v>
      </c>
      <c r="G45" s="102">
        <v>300</v>
      </c>
    </row>
    <row r="46" spans="1:7" x14ac:dyDescent="0.2">
      <c r="A46" s="102" t="s">
        <v>419</v>
      </c>
      <c r="B46" s="102" t="s">
        <v>420</v>
      </c>
      <c r="C46" s="102" t="s">
        <v>353</v>
      </c>
      <c r="D46" s="102" t="s">
        <v>265</v>
      </c>
      <c r="E46" s="102" t="s">
        <v>354</v>
      </c>
      <c r="F46" s="102" t="s">
        <v>355</v>
      </c>
      <c r="G46" s="102">
        <v>200</v>
      </c>
    </row>
    <row r="47" spans="1:7" x14ac:dyDescent="0.2">
      <c r="A47" s="103" t="s">
        <v>421</v>
      </c>
      <c r="B47" s="102" t="s">
        <v>422</v>
      </c>
      <c r="C47" s="102" t="s">
        <v>264</v>
      </c>
      <c r="D47" s="102" t="s">
        <v>265</v>
      </c>
      <c r="E47" s="102" t="s">
        <v>423</v>
      </c>
      <c r="F47" s="102" t="s">
        <v>267</v>
      </c>
      <c r="G47" s="102">
        <v>1000</v>
      </c>
    </row>
    <row r="48" spans="1:7" x14ac:dyDescent="0.2">
      <c r="A48" s="102" t="s">
        <v>424</v>
      </c>
      <c r="B48" s="102" t="s">
        <v>425</v>
      </c>
      <c r="C48" s="102" t="s">
        <v>426</v>
      </c>
      <c r="D48" s="102" t="s">
        <v>265</v>
      </c>
      <c r="E48" s="102" t="s">
        <v>427</v>
      </c>
      <c r="F48" s="102" t="s">
        <v>377</v>
      </c>
      <c r="G48" s="102">
        <v>104</v>
      </c>
    </row>
    <row r="49" spans="1:7" x14ac:dyDescent="0.2">
      <c r="A49" s="102" t="s">
        <v>428</v>
      </c>
      <c r="B49" s="102" t="s">
        <v>410</v>
      </c>
      <c r="C49" s="102" t="s">
        <v>429</v>
      </c>
      <c r="D49" s="102" t="s">
        <v>265</v>
      </c>
      <c r="E49" s="102" t="s">
        <v>430</v>
      </c>
      <c r="F49" s="102" t="s">
        <v>290</v>
      </c>
      <c r="G49" s="102">
        <v>100</v>
      </c>
    </row>
    <row r="50" spans="1:7" x14ac:dyDescent="0.2">
      <c r="A50" s="102" t="s">
        <v>431</v>
      </c>
      <c r="B50" s="102" t="s">
        <v>432</v>
      </c>
      <c r="C50" s="102" t="s">
        <v>388</v>
      </c>
      <c r="D50" s="102" t="s">
        <v>265</v>
      </c>
      <c r="E50" s="102" t="s">
        <v>433</v>
      </c>
      <c r="F50" s="102" t="s">
        <v>267</v>
      </c>
      <c r="G50" s="102">
        <v>300</v>
      </c>
    </row>
    <row r="51" spans="1:7" x14ac:dyDescent="0.2">
      <c r="A51" s="102" t="s">
        <v>434</v>
      </c>
      <c r="B51" s="102" t="s">
        <v>435</v>
      </c>
      <c r="C51" s="102" t="s">
        <v>264</v>
      </c>
      <c r="D51" s="102" t="s">
        <v>265</v>
      </c>
      <c r="E51" s="102" t="s">
        <v>436</v>
      </c>
      <c r="F51" s="102" t="s">
        <v>267</v>
      </c>
      <c r="G51" s="102">
        <v>150</v>
      </c>
    </row>
    <row r="52" spans="1:7" x14ac:dyDescent="0.2">
      <c r="A52" s="102" t="s">
        <v>437</v>
      </c>
      <c r="B52" s="102" t="s">
        <v>438</v>
      </c>
      <c r="C52" s="102" t="s">
        <v>439</v>
      </c>
      <c r="D52" s="102" t="s">
        <v>265</v>
      </c>
      <c r="E52" s="102" t="s">
        <v>440</v>
      </c>
      <c r="F52" s="102" t="s">
        <v>441</v>
      </c>
      <c r="G52" s="102">
        <v>100</v>
      </c>
    </row>
    <row r="53" spans="1:7" x14ac:dyDescent="0.2">
      <c r="A53" s="102" t="s">
        <v>442</v>
      </c>
      <c r="B53" s="102" t="s">
        <v>443</v>
      </c>
      <c r="C53" s="102" t="s">
        <v>388</v>
      </c>
      <c r="D53" s="102" t="s">
        <v>265</v>
      </c>
      <c r="E53" s="102" t="s">
        <v>389</v>
      </c>
      <c r="F53" s="102" t="s">
        <v>267</v>
      </c>
      <c r="G53" s="102">
        <v>400</v>
      </c>
    </row>
    <row r="54" spans="1:7" x14ac:dyDescent="0.2">
      <c r="A54" s="102" t="s">
        <v>444</v>
      </c>
      <c r="B54" s="102" t="s">
        <v>445</v>
      </c>
      <c r="C54" s="102" t="s">
        <v>288</v>
      </c>
      <c r="D54" s="102" t="s">
        <v>265</v>
      </c>
      <c r="E54" s="102" t="s">
        <v>358</v>
      </c>
      <c r="F54" s="102" t="s">
        <v>290</v>
      </c>
      <c r="G54" s="102">
        <v>100</v>
      </c>
    </row>
    <row r="55" spans="1:7" x14ac:dyDescent="0.2">
      <c r="A55" s="102" t="s">
        <v>444</v>
      </c>
      <c r="B55" s="102" t="s">
        <v>446</v>
      </c>
      <c r="C55" s="102" t="s">
        <v>288</v>
      </c>
      <c r="D55" s="102" t="s">
        <v>265</v>
      </c>
      <c r="E55" s="102" t="s">
        <v>447</v>
      </c>
      <c r="F55" s="102" t="s">
        <v>290</v>
      </c>
      <c r="G55" s="102">
        <v>225</v>
      </c>
    </row>
    <row r="56" spans="1:7" x14ac:dyDescent="0.2">
      <c r="A56" s="102" t="s">
        <v>448</v>
      </c>
      <c r="B56" s="102" t="s">
        <v>449</v>
      </c>
      <c r="C56" s="102" t="s">
        <v>264</v>
      </c>
      <c r="D56" s="102" t="s">
        <v>265</v>
      </c>
      <c r="E56" s="102" t="s">
        <v>450</v>
      </c>
      <c r="F56" s="102" t="s">
        <v>267</v>
      </c>
      <c r="G56" s="102">
        <v>180</v>
      </c>
    </row>
    <row r="57" spans="1:7" x14ac:dyDescent="0.2">
      <c r="A57" s="102" t="s">
        <v>451</v>
      </c>
      <c r="B57" s="102" t="s">
        <v>452</v>
      </c>
      <c r="C57" s="102" t="s">
        <v>453</v>
      </c>
      <c r="D57" s="102" t="s">
        <v>265</v>
      </c>
      <c r="E57" s="102" t="s">
        <v>454</v>
      </c>
      <c r="F57" s="102" t="s">
        <v>455</v>
      </c>
      <c r="G57" s="102">
        <v>250</v>
      </c>
    </row>
    <row r="58" spans="1:7" x14ac:dyDescent="0.2">
      <c r="A58" s="102" t="s">
        <v>456</v>
      </c>
      <c r="B58" s="102" t="s">
        <v>457</v>
      </c>
      <c r="C58" s="102" t="s">
        <v>453</v>
      </c>
      <c r="D58" s="102" t="s">
        <v>265</v>
      </c>
      <c r="E58" s="102" t="s">
        <v>454</v>
      </c>
      <c r="F58" s="102" t="s">
        <v>455</v>
      </c>
      <c r="G58" s="102">
        <v>654</v>
      </c>
    </row>
    <row r="59" spans="1:7" x14ac:dyDescent="0.2">
      <c r="A59" s="102" t="s">
        <v>458</v>
      </c>
      <c r="B59" s="102" t="s">
        <v>459</v>
      </c>
      <c r="C59" s="102" t="s">
        <v>460</v>
      </c>
      <c r="D59" s="102" t="s">
        <v>180</v>
      </c>
      <c r="E59" s="102" t="s">
        <v>461</v>
      </c>
      <c r="F59" s="102" t="s">
        <v>462</v>
      </c>
      <c r="G59" s="102">
        <v>498</v>
      </c>
    </row>
    <row r="60" spans="1:7" x14ac:dyDescent="0.2">
      <c r="A60" s="102" t="s">
        <v>463</v>
      </c>
      <c r="B60" s="102" t="s">
        <v>464</v>
      </c>
      <c r="C60" s="102" t="s">
        <v>439</v>
      </c>
      <c r="D60" s="102" t="s">
        <v>265</v>
      </c>
      <c r="E60" s="102" t="s">
        <v>465</v>
      </c>
      <c r="F60" s="102" t="s">
        <v>441</v>
      </c>
      <c r="G60" s="102">
        <v>150</v>
      </c>
    </row>
    <row r="61" spans="1:7" x14ac:dyDescent="0.2">
      <c r="A61" s="102" t="s">
        <v>466</v>
      </c>
      <c r="B61" s="102" t="s">
        <v>467</v>
      </c>
      <c r="C61" s="102" t="s">
        <v>264</v>
      </c>
      <c r="D61" s="102" t="s">
        <v>265</v>
      </c>
      <c r="E61" s="102" t="s">
        <v>316</v>
      </c>
      <c r="F61" s="102" t="s">
        <v>267</v>
      </c>
      <c r="G61" s="102">
        <v>280</v>
      </c>
    </row>
    <row r="62" spans="1:7" x14ac:dyDescent="0.2">
      <c r="A62" s="102" t="s">
        <v>468</v>
      </c>
      <c r="B62" s="102" t="s">
        <v>469</v>
      </c>
      <c r="C62" s="102" t="s">
        <v>470</v>
      </c>
      <c r="D62" s="102" t="s">
        <v>471</v>
      </c>
      <c r="E62" s="102" t="s">
        <v>472</v>
      </c>
      <c r="F62" s="102" t="s">
        <v>283</v>
      </c>
      <c r="G62" s="102">
        <v>840</v>
      </c>
    </row>
    <row r="63" spans="1:7" x14ac:dyDescent="0.2">
      <c r="A63" s="102" t="s">
        <v>473</v>
      </c>
      <c r="B63" s="102" t="s">
        <v>474</v>
      </c>
      <c r="C63" s="102" t="s">
        <v>395</v>
      </c>
      <c r="D63" s="102" t="s">
        <v>180</v>
      </c>
      <c r="E63" s="102" t="s">
        <v>475</v>
      </c>
      <c r="F63" s="102" t="s">
        <v>277</v>
      </c>
      <c r="G63" s="102">
        <v>120</v>
      </c>
    </row>
    <row r="64" spans="1:7" x14ac:dyDescent="0.2">
      <c r="A64" s="102" t="s">
        <v>476</v>
      </c>
      <c r="B64" s="102" t="s">
        <v>477</v>
      </c>
      <c r="C64" s="102" t="s">
        <v>264</v>
      </c>
      <c r="D64" s="102" t="s">
        <v>265</v>
      </c>
      <c r="E64" s="102" t="s">
        <v>436</v>
      </c>
      <c r="F64" s="102" t="s">
        <v>267</v>
      </c>
      <c r="G64" s="102">
        <v>160</v>
      </c>
    </row>
    <row r="65" spans="1:7" x14ac:dyDescent="0.2">
      <c r="A65" s="102" t="s">
        <v>478</v>
      </c>
      <c r="B65" s="102" t="s">
        <v>479</v>
      </c>
      <c r="C65" s="102" t="s">
        <v>264</v>
      </c>
      <c r="D65" s="102" t="s">
        <v>265</v>
      </c>
      <c r="E65" s="102" t="s">
        <v>399</v>
      </c>
      <c r="F65" s="102" t="s">
        <v>267</v>
      </c>
      <c r="G65" s="102">
        <v>550</v>
      </c>
    </row>
    <row r="66" spans="1:7" x14ac:dyDescent="0.2">
      <c r="A66" s="102" t="s">
        <v>480</v>
      </c>
      <c r="B66" s="102" t="s">
        <v>481</v>
      </c>
      <c r="C66" s="102" t="s">
        <v>327</v>
      </c>
      <c r="D66" s="102" t="s">
        <v>265</v>
      </c>
      <c r="E66" s="102" t="s">
        <v>482</v>
      </c>
      <c r="F66" s="102" t="s">
        <v>267</v>
      </c>
      <c r="G66" s="102">
        <v>120</v>
      </c>
    </row>
    <row r="67" spans="1:7" x14ac:dyDescent="0.2">
      <c r="A67" s="102" t="s">
        <v>483</v>
      </c>
      <c r="B67" s="102" t="s">
        <v>484</v>
      </c>
      <c r="C67" s="102" t="s">
        <v>485</v>
      </c>
      <c r="D67" s="102" t="s">
        <v>265</v>
      </c>
      <c r="E67" s="102" t="s">
        <v>486</v>
      </c>
      <c r="F67" s="102" t="s">
        <v>487</v>
      </c>
      <c r="G67" s="102">
        <v>125</v>
      </c>
    </row>
    <row r="68" spans="1:7" x14ac:dyDescent="0.2">
      <c r="A68" s="102" t="s">
        <v>488</v>
      </c>
      <c r="B68" s="102" t="s">
        <v>489</v>
      </c>
      <c r="C68" s="102" t="s">
        <v>288</v>
      </c>
      <c r="D68" s="102" t="s">
        <v>265</v>
      </c>
      <c r="E68" s="102" t="s">
        <v>447</v>
      </c>
      <c r="F68" s="102" t="s">
        <v>290</v>
      </c>
      <c r="G68" s="102">
        <v>150</v>
      </c>
    </row>
    <row r="69" spans="1:7" x14ac:dyDescent="0.2">
      <c r="A69" s="102" t="s">
        <v>490</v>
      </c>
      <c r="B69" s="102" t="s">
        <v>491</v>
      </c>
      <c r="C69" s="102" t="s">
        <v>492</v>
      </c>
      <c r="D69" s="102" t="s">
        <v>265</v>
      </c>
      <c r="E69" s="102" t="s">
        <v>493</v>
      </c>
      <c r="F69" s="102" t="s">
        <v>494</v>
      </c>
      <c r="G69" s="102">
        <v>180</v>
      </c>
    </row>
    <row r="70" spans="1:7" x14ac:dyDescent="0.2">
      <c r="A70" s="102" t="s">
        <v>495</v>
      </c>
      <c r="B70" s="102" t="s">
        <v>496</v>
      </c>
      <c r="C70" s="102" t="s">
        <v>270</v>
      </c>
      <c r="D70" s="102" t="s">
        <v>265</v>
      </c>
      <c r="E70" s="102" t="s">
        <v>497</v>
      </c>
      <c r="F70" s="102" t="s">
        <v>272</v>
      </c>
      <c r="G70" s="102">
        <v>111</v>
      </c>
    </row>
    <row r="71" spans="1:7" x14ac:dyDescent="0.2">
      <c r="A71" s="102" t="s">
        <v>498</v>
      </c>
      <c r="B71" s="102" t="s">
        <v>499</v>
      </c>
      <c r="C71" s="102" t="s">
        <v>264</v>
      </c>
      <c r="D71" s="102" t="s">
        <v>265</v>
      </c>
      <c r="E71" s="102" t="s">
        <v>310</v>
      </c>
      <c r="F71" s="102" t="s">
        <v>267</v>
      </c>
      <c r="G71" s="102">
        <v>130</v>
      </c>
    </row>
    <row r="72" spans="1:7" x14ac:dyDescent="0.2">
      <c r="A72" s="102" t="s">
        <v>500</v>
      </c>
      <c r="B72" s="102" t="s">
        <v>501</v>
      </c>
      <c r="C72" s="102" t="s">
        <v>277</v>
      </c>
      <c r="D72" s="102" t="s">
        <v>180</v>
      </c>
      <c r="E72" s="102" t="s">
        <v>418</v>
      </c>
      <c r="F72" s="102" t="s">
        <v>277</v>
      </c>
      <c r="G72" s="102">
        <v>350</v>
      </c>
    </row>
    <row r="73" spans="1:7" x14ac:dyDescent="0.2">
      <c r="A73" s="102" t="s">
        <v>502</v>
      </c>
      <c r="B73" s="102" t="s">
        <v>503</v>
      </c>
      <c r="C73" s="102" t="s">
        <v>288</v>
      </c>
      <c r="D73" s="102" t="s">
        <v>265</v>
      </c>
      <c r="E73" s="102" t="s">
        <v>289</v>
      </c>
      <c r="F73" s="102" t="s">
        <v>290</v>
      </c>
      <c r="G73" s="102">
        <v>545</v>
      </c>
    </row>
    <row r="74" spans="1:7" x14ac:dyDescent="0.2">
      <c r="A74" s="102" t="s">
        <v>504</v>
      </c>
      <c r="B74" s="102" t="s">
        <v>505</v>
      </c>
      <c r="C74" s="102" t="s">
        <v>264</v>
      </c>
      <c r="D74" s="102" t="s">
        <v>265</v>
      </c>
      <c r="E74" s="102" t="s">
        <v>310</v>
      </c>
      <c r="F74" s="102" t="s">
        <v>267</v>
      </c>
      <c r="G74" s="102">
        <v>100</v>
      </c>
    </row>
    <row r="75" spans="1:7" x14ac:dyDescent="0.2">
      <c r="A75" s="102" t="s">
        <v>506</v>
      </c>
      <c r="B75" s="102" t="s">
        <v>507</v>
      </c>
      <c r="C75" s="102" t="s">
        <v>264</v>
      </c>
      <c r="D75" s="102" t="s">
        <v>265</v>
      </c>
      <c r="E75" s="102" t="s">
        <v>508</v>
      </c>
      <c r="F75" s="102" t="s">
        <v>267</v>
      </c>
      <c r="G75" s="102">
        <v>270</v>
      </c>
    </row>
    <row r="76" spans="1:7" x14ac:dyDescent="0.2">
      <c r="A76" s="102" t="s">
        <v>509</v>
      </c>
      <c r="B76" s="102" t="s">
        <v>510</v>
      </c>
      <c r="C76" s="102" t="s">
        <v>264</v>
      </c>
      <c r="D76" s="102" t="s">
        <v>265</v>
      </c>
      <c r="E76" s="102" t="s">
        <v>511</v>
      </c>
      <c r="F76" s="102" t="s">
        <v>283</v>
      </c>
      <c r="G76" s="102">
        <v>3290</v>
      </c>
    </row>
    <row r="77" spans="1:7" x14ac:dyDescent="0.2">
      <c r="A77" s="102" t="s">
        <v>512</v>
      </c>
      <c r="B77" s="102" t="s">
        <v>513</v>
      </c>
      <c r="C77" s="102" t="s">
        <v>514</v>
      </c>
      <c r="D77" s="102" t="s">
        <v>180</v>
      </c>
      <c r="E77" s="102" t="s">
        <v>515</v>
      </c>
      <c r="F77" s="102" t="s">
        <v>516</v>
      </c>
      <c r="G77" s="102">
        <v>160</v>
      </c>
    </row>
    <row r="78" spans="1:7" x14ac:dyDescent="0.2">
      <c r="A78" s="102" t="s">
        <v>512</v>
      </c>
      <c r="B78" s="102" t="s">
        <v>517</v>
      </c>
      <c r="C78" s="102" t="s">
        <v>340</v>
      </c>
      <c r="D78" s="102" t="s">
        <v>265</v>
      </c>
      <c r="E78" s="102" t="s">
        <v>518</v>
      </c>
      <c r="F78" s="102" t="s">
        <v>342</v>
      </c>
      <c r="G78" s="102">
        <v>1090</v>
      </c>
    </row>
    <row r="79" spans="1:7" x14ac:dyDescent="0.2">
      <c r="A79" s="102" t="s">
        <v>519</v>
      </c>
      <c r="B79" s="102" t="s">
        <v>520</v>
      </c>
      <c r="C79" s="102" t="s">
        <v>270</v>
      </c>
      <c r="D79" s="102" t="s">
        <v>265</v>
      </c>
      <c r="E79" s="102" t="s">
        <v>521</v>
      </c>
      <c r="F79" s="102" t="s">
        <v>272</v>
      </c>
      <c r="G79" s="102">
        <v>100</v>
      </c>
    </row>
    <row r="80" spans="1:7" x14ac:dyDescent="0.2">
      <c r="A80" s="102" t="s">
        <v>522</v>
      </c>
      <c r="B80" s="102" t="s">
        <v>523</v>
      </c>
      <c r="C80" s="102" t="s">
        <v>275</v>
      </c>
      <c r="D80" s="102" t="s">
        <v>180</v>
      </c>
      <c r="E80" s="102" t="s">
        <v>276</v>
      </c>
      <c r="F80" s="102" t="s">
        <v>277</v>
      </c>
      <c r="G80" s="102">
        <v>200</v>
      </c>
    </row>
    <row r="81" spans="1:7" x14ac:dyDescent="0.2">
      <c r="A81" s="102" t="s">
        <v>524</v>
      </c>
      <c r="B81" s="102" t="s">
        <v>525</v>
      </c>
      <c r="C81" s="102" t="s">
        <v>264</v>
      </c>
      <c r="D81" s="102" t="s">
        <v>265</v>
      </c>
      <c r="E81" s="102" t="s">
        <v>526</v>
      </c>
      <c r="F81" s="102" t="s">
        <v>267</v>
      </c>
      <c r="G81" s="102">
        <v>181</v>
      </c>
    </row>
    <row r="82" spans="1:7" x14ac:dyDescent="0.2">
      <c r="A82" s="102" t="s">
        <v>527</v>
      </c>
      <c r="B82" s="102" t="s">
        <v>528</v>
      </c>
      <c r="C82" s="102" t="s">
        <v>323</v>
      </c>
      <c r="D82" s="102" t="s">
        <v>265</v>
      </c>
      <c r="E82" s="102" t="s">
        <v>324</v>
      </c>
      <c r="F82" s="102" t="s">
        <v>283</v>
      </c>
      <c r="G82" s="102">
        <v>100</v>
      </c>
    </row>
    <row r="83" spans="1:7" x14ac:dyDescent="0.2">
      <c r="A83" s="102" t="s">
        <v>529</v>
      </c>
      <c r="B83" s="102" t="s">
        <v>530</v>
      </c>
      <c r="C83" s="102" t="s">
        <v>277</v>
      </c>
      <c r="D83" s="102" t="s">
        <v>180</v>
      </c>
      <c r="E83" s="102" t="s">
        <v>418</v>
      </c>
      <c r="F83" s="102" t="s">
        <v>277</v>
      </c>
      <c r="G83" s="102">
        <v>140</v>
      </c>
    </row>
    <row r="84" spans="1:7" x14ac:dyDescent="0.2">
      <c r="A84" s="102" t="s">
        <v>531</v>
      </c>
      <c r="B84" s="102" t="s">
        <v>532</v>
      </c>
      <c r="C84" s="102" t="s">
        <v>264</v>
      </c>
      <c r="D84" s="102" t="s">
        <v>265</v>
      </c>
      <c r="E84" s="102" t="s">
        <v>526</v>
      </c>
      <c r="F84" s="102" t="s">
        <v>283</v>
      </c>
      <c r="G84" s="102">
        <v>600</v>
      </c>
    </row>
    <row r="85" spans="1:7" x14ac:dyDescent="0.2">
      <c r="A85" s="102" t="s">
        <v>533</v>
      </c>
      <c r="B85" s="102" t="s">
        <v>534</v>
      </c>
      <c r="C85" s="102" t="s">
        <v>347</v>
      </c>
      <c r="D85" s="102" t="s">
        <v>265</v>
      </c>
      <c r="E85" s="102" t="s">
        <v>535</v>
      </c>
      <c r="F85" s="102" t="s">
        <v>494</v>
      </c>
      <c r="G85" s="102">
        <v>250</v>
      </c>
    </row>
    <row r="86" spans="1:7" x14ac:dyDescent="0.2">
      <c r="A86" s="102" t="s">
        <v>536</v>
      </c>
      <c r="B86" s="102" t="s">
        <v>537</v>
      </c>
      <c r="C86" s="102" t="s">
        <v>538</v>
      </c>
      <c r="D86" s="102" t="s">
        <v>265</v>
      </c>
      <c r="E86" s="102" t="s">
        <v>539</v>
      </c>
      <c r="F86" s="102" t="s">
        <v>342</v>
      </c>
      <c r="G86" s="102">
        <v>140</v>
      </c>
    </row>
    <row r="87" spans="1:7" x14ac:dyDescent="0.2">
      <c r="A87" s="102" t="s">
        <v>540</v>
      </c>
      <c r="B87" s="102" t="s">
        <v>541</v>
      </c>
      <c r="C87" s="102" t="s">
        <v>364</v>
      </c>
      <c r="D87" s="102" t="s">
        <v>265</v>
      </c>
      <c r="E87" s="102" t="s">
        <v>542</v>
      </c>
      <c r="F87" s="102" t="s">
        <v>494</v>
      </c>
      <c r="G87" s="102">
        <v>150</v>
      </c>
    </row>
    <row r="88" spans="1:7" x14ac:dyDescent="0.2">
      <c r="A88" s="102" t="s">
        <v>543</v>
      </c>
      <c r="B88" s="102" t="s">
        <v>544</v>
      </c>
      <c r="C88" s="102" t="s">
        <v>264</v>
      </c>
      <c r="D88" s="102" t="s">
        <v>265</v>
      </c>
      <c r="E88" s="102" t="s">
        <v>545</v>
      </c>
      <c r="F88" s="102" t="s">
        <v>267</v>
      </c>
      <c r="G88" s="102">
        <v>140</v>
      </c>
    </row>
    <row r="89" spans="1:7" x14ac:dyDescent="0.2">
      <c r="A89" s="102" t="s">
        <v>546</v>
      </c>
      <c r="B89" s="102" t="s">
        <v>547</v>
      </c>
      <c r="C89" s="102" t="s">
        <v>439</v>
      </c>
      <c r="D89" s="102" t="s">
        <v>265</v>
      </c>
      <c r="E89" s="102" t="s">
        <v>440</v>
      </c>
      <c r="F89" s="102" t="s">
        <v>441</v>
      </c>
      <c r="G89" s="102">
        <v>140</v>
      </c>
    </row>
    <row r="90" spans="1:7" x14ac:dyDescent="0.2">
      <c r="A90" s="102" t="s">
        <v>548</v>
      </c>
      <c r="B90" s="102" t="s">
        <v>549</v>
      </c>
      <c r="C90" s="102" t="s">
        <v>264</v>
      </c>
      <c r="D90" s="102" t="s">
        <v>265</v>
      </c>
      <c r="E90" s="102" t="s">
        <v>408</v>
      </c>
      <c r="F90" s="102" t="s">
        <v>267</v>
      </c>
      <c r="G90" s="102">
        <v>208</v>
      </c>
    </row>
    <row r="91" spans="1:7" x14ac:dyDescent="0.2">
      <c r="A91" s="102" t="s">
        <v>550</v>
      </c>
      <c r="B91" s="102" t="s">
        <v>551</v>
      </c>
      <c r="C91" s="102" t="s">
        <v>288</v>
      </c>
      <c r="D91" s="102" t="s">
        <v>265</v>
      </c>
      <c r="E91" s="102" t="s">
        <v>289</v>
      </c>
      <c r="F91" s="102" t="s">
        <v>290</v>
      </c>
      <c r="G91" s="102">
        <v>100</v>
      </c>
    </row>
    <row r="92" spans="1:7" x14ac:dyDescent="0.2">
      <c r="A92" s="102" t="s">
        <v>552</v>
      </c>
      <c r="B92" s="102" t="s">
        <v>553</v>
      </c>
      <c r="C92" s="102" t="s">
        <v>264</v>
      </c>
      <c r="D92" s="102" t="s">
        <v>265</v>
      </c>
      <c r="E92" s="102" t="s">
        <v>554</v>
      </c>
      <c r="F92" s="102" t="s">
        <v>267</v>
      </c>
      <c r="G92" s="102">
        <v>500</v>
      </c>
    </row>
    <row r="93" spans="1:7" x14ac:dyDescent="0.2">
      <c r="A93" s="102" t="s">
        <v>555</v>
      </c>
      <c r="B93" s="102" t="s">
        <v>556</v>
      </c>
      <c r="C93" s="102" t="s">
        <v>557</v>
      </c>
      <c r="D93" s="102" t="s">
        <v>265</v>
      </c>
      <c r="E93" s="102" t="s">
        <v>558</v>
      </c>
      <c r="F93" s="102" t="s">
        <v>347</v>
      </c>
      <c r="G93" s="102">
        <v>100</v>
      </c>
    </row>
    <row r="94" spans="1:7" x14ac:dyDescent="0.2">
      <c r="A94" s="102" t="s">
        <v>559</v>
      </c>
      <c r="B94" s="102" t="s">
        <v>560</v>
      </c>
      <c r="C94" s="102" t="s">
        <v>264</v>
      </c>
      <c r="D94" s="102" t="s">
        <v>265</v>
      </c>
      <c r="E94" s="102" t="s">
        <v>561</v>
      </c>
      <c r="F94" s="102" t="s">
        <v>267</v>
      </c>
      <c r="G94" s="102">
        <v>109</v>
      </c>
    </row>
    <row r="95" spans="1:7" x14ac:dyDescent="0.2">
      <c r="A95" s="102" t="s">
        <v>562</v>
      </c>
      <c r="B95" s="102" t="s">
        <v>563</v>
      </c>
      <c r="C95" s="102" t="s">
        <v>264</v>
      </c>
      <c r="D95" s="102" t="s">
        <v>265</v>
      </c>
      <c r="E95" s="102" t="s">
        <v>331</v>
      </c>
      <c r="F95" s="102" t="s">
        <v>267</v>
      </c>
      <c r="G95" s="102">
        <v>100</v>
      </c>
    </row>
    <row r="96" spans="1:7" x14ac:dyDescent="0.2">
      <c r="A96" s="102" t="s">
        <v>564</v>
      </c>
      <c r="B96" s="102" t="s">
        <v>565</v>
      </c>
      <c r="C96" s="102" t="s">
        <v>288</v>
      </c>
      <c r="D96" s="102" t="s">
        <v>265</v>
      </c>
      <c r="E96" s="102" t="s">
        <v>358</v>
      </c>
      <c r="F96" s="102" t="s">
        <v>290</v>
      </c>
      <c r="G96" s="102">
        <v>125</v>
      </c>
    </row>
    <row r="97" spans="1:7" x14ac:dyDescent="0.2">
      <c r="A97" s="102" t="s">
        <v>566</v>
      </c>
      <c r="B97" s="102" t="s">
        <v>567</v>
      </c>
      <c r="C97" s="102" t="s">
        <v>264</v>
      </c>
      <c r="D97" s="102" t="s">
        <v>265</v>
      </c>
      <c r="E97" s="102" t="s">
        <v>310</v>
      </c>
      <c r="F97" s="102" t="s">
        <v>267</v>
      </c>
      <c r="G97" s="102">
        <v>250</v>
      </c>
    </row>
    <row r="98" spans="1:7" x14ac:dyDescent="0.2">
      <c r="A98" s="102" t="s">
        <v>568</v>
      </c>
      <c r="B98" s="102" t="s">
        <v>569</v>
      </c>
      <c r="C98" s="102" t="s">
        <v>264</v>
      </c>
      <c r="D98" s="102" t="s">
        <v>265</v>
      </c>
      <c r="E98" s="102" t="s">
        <v>508</v>
      </c>
      <c r="F98" s="102" t="s">
        <v>267</v>
      </c>
      <c r="G98" s="102">
        <v>150</v>
      </c>
    </row>
    <row r="99" spans="1:7" x14ac:dyDescent="0.2">
      <c r="A99" s="102" t="s">
        <v>570</v>
      </c>
      <c r="B99" s="102" t="s">
        <v>571</v>
      </c>
      <c r="C99" s="102" t="s">
        <v>395</v>
      </c>
      <c r="D99" s="102" t="s">
        <v>180</v>
      </c>
      <c r="E99" s="102" t="s">
        <v>396</v>
      </c>
      <c r="F99" s="102" t="s">
        <v>277</v>
      </c>
      <c r="G99" s="102">
        <v>140</v>
      </c>
    </row>
    <row r="100" spans="1:7" x14ac:dyDescent="0.2">
      <c r="A100" s="102" t="s">
        <v>572</v>
      </c>
      <c r="B100" s="102" t="s">
        <v>573</v>
      </c>
      <c r="C100" s="102" t="s">
        <v>264</v>
      </c>
      <c r="D100" s="102" t="s">
        <v>265</v>
      </c>
      <c r="E100" s="102" t="s">
        <v>385</v>
      </c>
      <c r="F100" s="102" t="s">
        <v>283</v>
      </c>
      <c r="G100" s="102">
        <v>400</v>
      </c>
    </row>
    <row r="101" spans="1:7" x14ac:dyDescent="0.2">
      <c r="A101" s="102" t="s">
        <v>574</v>
      </c>
      <c r="B101" s="102" t="s">
        <v>575</v>
      </c>
      <c r="C101" s="102" t="s">
        <v>264</v>
      </c>
      <c r="D101" s="102" t="s">
        <v>265</v>
      </c>
      <c r="E101" s="102" t="s">
        <v>576</v>
      </c>
      <c r="F101" s="102" t="s">
        <v>283</v>
      </c>
      <c r="G101" s="102">
        <v>13960</v>
      </c>
    </row>
    <row r="102" spans="1:7" x14ac:dyDescent="0.2">
      <c r="A102" s="102" t="s">
        <v>577</v>
      </c>
      <c r="B102" s="102" t="s">
        <v>578</v>
      </c>
      <c r="C102" s="102" t="s">
        <v>368</v>
      </c>
      <c r="D102" s="102" t="s">
        <v>265</v>
      </c>
      <c r="E102" s="102" t="s">
        <v>369</v>
      </c>
      <c r="F102" s="102" t="s">
        <v>283</v>
      </c>
      <c r="G102" s="102">
        <v>290</v>
      </c>
    </row>
    <row r="103" spans="1:7" x14ac:dyDescent="0.2">
      <c r="A103" s="102" t="s">
        <v>579</v>
      </c>
      <c r="B103" s="102" t="s">
        <v>580</v>
      </c>
      <c r="C103" s="102" t="s">
        <v>264</v>
      </c>
      <c r="D103" s="102" t="s">
        <v>265</v>
      </c>
      <c r="E103" s="102" t="s">
        <v>316</v>
      </c>
      <c r="F103" s="102" t="s">
        <v>267</v>
      </c>
      <c r="G103" s="102">
        <v>187</v>
      </c>
    </row>
    <row r="104" spans="1:7" x14ac:dyDescent="0.2">
      <c r="A104" s="102" t="s">
        <v>581</v>
      </c>
      <c r="B104" s="102" t="s">
        <v>582</v>
      </c>
      <c r="C104" s="102" t="s">
        <v>170</v>
      </c>
      <c r="D104" s="102" t="s">
        <v>142</v>
      </c>
      <c r="E104" s="102" t="s">
        <v>583</v>
      </c>
      <c r="F104" s="102" t="s">
        <v>283</v>
      </c>
      <c r="G104" s="102">
        <v>350</v>
      </c>
    </row>
    <row r="105" spans="1:7" x14ac:dyDescent="0.2">
      <c r="A105" s="102" t="s">
        <v>584</v>
      </c>
      <c r="B105" s="102" t="s">
        <v>585</v>
      </c>
      <c r="C105" s="102" t="s">
        <v>264</v>
      </c>
      <c r="D105" s="102" t="s">
        <v>265</v>
      </c>
      <c r="E105" s="102" t="s">
        <v>299</v>
      </c>
      <c r="F105" s="102" t="s">
        <v>283</v>
      </c>
      <c r="G105" s="102">
        <v>275</v>
      </c>
    </row>
    <row r="106" spans="1:7" x14ac:dyDescent="0.2">
      <c r="A106" s="102" t="s">
        <v>586</v>
      </c>
      <c r="B106" s="102" t="s">
        <v>587</v>
      </c>
      <c r="C106" s="102" t="s">
        <v>288</v>
      </c>
      <c r="D106" s="102" t="s">
        <v>265</v>
      </c>
      <c r="E106" s="102" t="s">
        <v>358</v>
      </c>
      <c r="F106" s="102" t="s">
        <v>290</v>
      </c>
      <c r="G106" s="102">
        <v>110</v>
      </c>
    </row>
    <row r="107" spans="1:7" x14ac:dyDescent="0.2">
      <c r="A107" s="102" t="s">
        <v>588</v>
      </c>
      <c r="B107" s="102" t="s">
        <v>589</v>
      </c>
      <c r="C107" s="102" t="s">
        <v>264</v>
      </c>
      <c r="D107" s="102" t="s">
        <v>265</v>
      </c>
      <c r="E107" s="102" t="s">
        <v>408</v>
      </c>
      <c r="F107" s="102" t="s">
        <v>283</v>
      </c>
      <c r="G107" s="102">
        <v>290</v>
      </c>
    </row>
    <row r="108" spans="1:7" x14ac:dyDescent="0.2">
      <c r="A108" s="102" t="s">
        <v>590</v>
      </c>
      <c r="B108" s="102" t="s">
        <v>591</v>
      </c>
      <c r="C108" s="102" t="s">
        <v>592</v>
      </c>
      <c r="D108" s="102" t="s">
        <v>265</v>
      </c>
      <c r="E108" s="102" t="s">
        <v>593</v>
      </c>
      <c r="F108" s="102" t="s">
        <v>342</v>
      </c>
      <c r="G108" s="102">
        <v>150</v>
      </c>
    </row>
    <row r="109" spans="1:7" x14ac:dyDescent="0.2">
      <c r="A109" s="102" t="s">
        <v>594</v>
      </c>
      <c r="B109" s="102" t="s">
        <v>595</v>
      </c>
      <c r="C109" s="102" t="s">
        <v>439</v>
      </c>
      <c r="D109" s="102" t="s">
        <v>265</v>
      </c>
      <c r="E109" s="102" t="s">
        <v>596</v>
      </c>
      <c r="F109" s="102" t="s">
        <v>441</v>
      </c>
      <c r="G109" s="102">
        <v>250</v>
      </c>
    </row>
    <row r="110" spans="1:7" x14ac:dyDescent="0.2">
      <c r="A110" s="102" t="s">
        <v>597</v>
      </c>
      <c r="B110" s="102" t="s">
        <v>598</v>
      </c>
      <c r="C110" s="102" t="s">
        <v>599</v>
      </c>
      <c r="D110" s="102" t="s">
        <v>265</v>
      </c>
      <c r="E110" s="102" t="s">
        <v>600</v>
      </c>
      <c r="F110" s="102" t="s">
        <v>487</v>
      </c>
      <c r="G110" s="102">
        <v>500</v>
      </c>
    </row>
    <row r="111" spans="1:7" x14ac:dyDescent="0.2">
      <c r="A111" s="102" t="s">
        <v>601</v>
      </c>
      <c r="B111" s="102" t="s">
        <v>602</v>
      </c>
      <c r="C111" s="102" t="s">
        <v>603</v>
      </c>
      <c r="D111" s="102" t="s">
        <v>281</v>
      </c>
      <c r="E111" s="102" t="s">
        <v>604</v>
      </c>
      <c r="F111" s="102" t="s">
        <v>283</v>
      </c>
      <c r="G111" s="102">
        <v>340</v>
      </c>
    </row>
    <row r="112" spans="1:7" x14ac:dyDescent="0.2">
      <c r="A112" s="102" t="s">
        <v>605</v>
      </c>
      <c r="B112" s="102" t="s">
        <v>606</v>
      </c>
      <c r="C112" s="102" t="s">
        <v>264</v>
      </c>
      <c r="D112" s="102" t="s">
        <v>265</v>
      </c>
      <c r="E112" s="102" t="s">
        <v>607</v>
      </c>
      <c r="F112" s="102" t="s">
        <v>267</v>
      </c>
      <c r="G112" s="102">
        <v>300</v>
      </c>
    </row>
    <row r="113" spans="1:7" x14ac:dyDescent="0.2">
      <c r="A113" s="102" t="s">
        <v>608</v>
      </c>
      <c r="B113" s="102" t="s">
        <v>609</v>
      </c>
      <c r="C113" s="102" t="s">
        <v>264</v>
      </c>
      <c r="D113" s="102" t="s">
        <v>265</v>
      </c>
      <c r="E113" s="102" t="s">
        <v>610</v>
      </c>
      <c r="F113" s="102" t="s">
        <v>283</v>
      </c>
      <c r="G113" s="102">
        <v>1865</v>
      </c>
    </row>
    <row r="114" spans="1:7" x14ac:dyDescent="0.2">
      <c r="A114" s="102" t="s">
        <v>611</v>
      </c>
      <c r="B114" s="102" t="s">
        <v>612</v>
      </c>
      <c r="C114" s="102" t="s">
        <v>264</v>
      </c>
      <c r="D114" s="102" t="s">
        <v>265</v>
      </c>
      <c r="E114" s="102" t="s">
        <v>508</v>
      </c>
      <c r="F114" s="102" t="s">
        <v>267</v>
      </c>
      <c r="G114" s="102">
        <v>135</v>
      </c>
    </row>
    <row r="115" spans="1:7" x14ac:dyDescent="0.2">
      <c r="A115" s="102" t="s">
        <v>613</v>
      </c>
      <c r="B115" s="102" t="s">
        <v>614</v>
      </c>
      <c r="C115" s="102" t="s">
        <v>264</v>
      </c>
      <c r="D115" s="102" t="s">
        <v>265</v>
      </c>
      <c r="E115" s="102" t="s">
        <v>615</v>
      </c>
      <c r="F115" s="102" t="s">
        <v>283</v>
      </c>
      <c r="G115" s="102">
        <v>672</v>
      </c>
    </row>
    <row r="116" spans="1:7" x14ac:dyDescent="0.2">
      <c r="A116" s="102" t="s">
        <v>616</v>
      </c>
      <c r="B116" s="102" t="s">
        <v>617</v>
      </c>
      <c r="C116" s="102" t="s">
        <v>264</v>
      </c>
      <c r="D116" s="102" t="s">
        <v>265</v>
      </c>
      <c r="E116" s="102" t="s">
        <v>266</v>
      </c>
      <c r="F116" s="102" t="s">
        <v>267</v>
      </c>
      <c r="G116" s="102">
        <v>180</v>
      </c>
    </row>
    <row r="117" spans="1:7" x14ac:dyDescent="0.2">
      <c r="A117" s="102" t="s">
        <v>618</v>
      </c>
      <c r="B117" s="102" t="s">
        <v>619</v>
      </c>
      <c r="C117" s="102" t="s">
        <v>620</v>
      </c>
      <c r="D117" s="102" t="s">
        <v>265</v>
      </c>
      <c r="E117" s="102" t="s">
        <v>621</v>
      </c>
      <c r="F117" s="102" t="s">
        <v>272</v>
      </c>
      <c r="G117" s="102">
        <v>160</v>
      </c>
    </row>
    <row r="118" spans="1:7" x14ac:dyDescent="0.2">
      <c r="A118" s="102" t="s">
        <v>622</v>
      </c>
      <c r="B118" s="102" t="s">
        <v>623</v>
      </c>
      <c r="C118" s="102" t="s">
        <v>264</v>
      </c>
      <c r="D118" s="102" t="s">
        <v>265</v>
      </c>
      <c r="E118" s="102" t="s">
        <v>561</v>
      </c>
      <c r="F118" s="102" t="s">
        <v>267</v>
      </c>
      <c r="G118" s="102">
        <v>152</v>
      </c>
    </row>
    <row r="119" spans="1:7" x14ac:dyDescent="0.2">
      <c r="A119" s="102" t="s">
        <v>624</v>
      </c>
      <c r="B119" s="102" t="s">
        <v>625</v>
      </c>
      <c r="C119" s="102" t="s">
        <v>264</v>
      </c>
      <c r="D119" s="102" t="s">
        <v>265</v>
      </c>
      <c r="E119" s="102" t="s">
        <v>385</v>
      </c>
      <c r="F119" s="102" t="s">
        <v>267</v>
      </c>
      <c r="G119" s="102">
        <v>140</v>
      </c>
    </row>
    <row r="120" spans="1:7" x14ac:dyDescent="0.2">
      <c r="A120" s="102" t="s">
        <v>626</v>
      </c>
      <c r="B120" s="102" t="s">
        <v>627</v>
      </c>
      <c r="C120" s="102" t="s">
        <v>342</v>
      </c>
      <c r="D120" s="102" t="s">
        <v>628</v>
      </c>
      <c r="E120" s="102" t="s">
        <v>629</v>
      </c>
      <c r="F120" s="102" t="s">
        <v>283</v>
      </c>
      <c r="G120" s="102">
        <v>300</v>
      </c>
    </row>
    <row r="121" spans="1:7" x14ac:dyDescent="0.2">
      <c r="A121" s="102" t="s">
        <v>630</v>
      </c>
      <c r="B121" s="102" t="s">
        <v>631</v>
      </c>
      <c r="C121" s="102" t="s">
        <v>270</v>
      </c>
      <c r="D121" s="102" t="s">
        <v>265</v>
      </c>
      <c r="E121" s="102" t="s">
        <v>350</v>
      </c>
      <c r="F121" s="102" t="s">
        <v>272</v>
      </c>
      <c r="G121" s="102">
        <v>140</v>
      </c>
    </row>
    <row r="122" spans="1:7" x14ac:dyDescent="0.2">
      <c r="A122" s="102" t="s">
        <v>632</v>
      </c>
      <c r="B122" s="102" t="s">
        <v>633</v>
      </c>
      <c r="C122" s="102" t="s">
        <v>305</v>
      </c>
      <c r="D122" s="102" t="s">
        <v>265</v>
      </c>
      <c r="E122" s="102" t="s">
        <v>306</v>
      </c>
      <c r="F122" s="102" t="s">
        <v>307</v>
      </c>
      <c r="G122" s="102">
        <v>150</v>
      </c>
    </row>
    <row r="123" spans="1:7" x14ac:dyDescent="0.2">
      <c r="A123" s="102" t="s">
        <v>634</v>
      </c>
      <c r="B123" s="102" t="s">
        <v>635</v>
      </c>
      <c r="C123" s="102" t="s">
        <v>264</v>
      </c>
      <c r="D123" s="102" t="s">
        <v>265</v>
      </c>
      <c r="E123" s="102" t="s">
        <v>310</v>
      </c>
      <c r="F123" s="102" t="s">
        <v>283</v>
      </c>
      <c r="G123" s="102">
        <v>2700</v>
      </c>
    </row>
    <row r="124" spans="1:7" x14ac:dyDescent="0.2">
      <c r="A124" s="102" t="s">
        <v>636</v>
      </c>
      <c r="B124" s="102" t="s">
        <v>637</v>
      </c>
      <c r="C124" s="102" t="s">
        <v>638</v>
      </c>
      <c r="D124" s="102" t="s">
        <v>265</v>
      </c>
      <c r="E124" s="102" t="s">
        <v>639</v>
      </c>
      <c r="F124" s="102" t="s">
        <v>272</v>
      </c>
      <c r="G124" s="102">
        <v>130</v>
      </c>
    </row>
    <row r="125" spans="1:7" x14ac:dyDescent="0.2">
      <c r="A125" s="102" t="s">
        <v>640</v>
      </c>
      <c r="B125" s="102" t="s">
        <v>641</v>
      </c>
      <c r="C125" s="102" t="s">
        <v>557</v>
      </c>
      <c r="D125" s="102" t="s">
        <v>265</v>
      </c>
      <c r="E125" s="102" t="s">
        <v>642</v>
      </c>
      <c r="F125" s="102" t="s">
        <v>283</v>
      </c>
      <c r="G125" s="102">
        <v>232</v>
      </c>
    </row>
    <row r="126" spans="1:7" x14ac:dyDescent="0.2">
      <c r="A126" s="102" t="s">
        <v>643</v>
      </c>
      <c r="B126" s="102" t="s">
        <v>644</v>
      </c>
      <c r="C126" s="102" t="s">
        <v>340</v>
      </c>
      <c r="D126" s="102" t="s">
        <v>265</v>
      </c>
      <c r="E126" s="102" t="s">
        <v>341</v>
      </c>
      <c r="F126" s="102" t="s">
        <v>342</v>
      </c>
      <c r="G126" s="102">
        <v>200</v>
      </c>
    </row>
    <row r="127" spans="1:7" x14ac:dyDescent="0.2">
      <c r="A127" s="102" t="s">
        <v>645</v>
      </c>
      <c r="B127" s="102" t="s">
        <v>646</v>
      </c>
      <c r="C127" s="102" t="s">
        <v>340</v>
      </c>
      <c r="D127" s="102" t="s">
        <v>265</v>
      </c>
      <c r="E127" s="102" t="s">
        <v>341</v>
      </c>
      <c r="F127" s="102" t="s">
        <v>342</v>
      </c>
      <c r="G127" s="102">
        <v>100</v>
      </c>
    </row>
    <row r="128" spans="1:7" x14ac:dyDescent="0.2">
      <c r="A128" s="102" t="s">
        <v>647</v>
      </c>
      <c r="B128" s="102" t="s">
        <v>648</v>
      </c>
      <c r="C128" s="102" t="s">
        <v>264</v>
      </c>
      <c r="D128" s="102" t="s">
        <v>265</v>
      </c>
      <c r="E128" s="102" t="s">
        <v>649</v>
      </c>
      <c r="F128" s="102" t="s">
        <v>283</v>
      </c>
      <c r="G128" s="102">
        <v>850</v>
      </c>
    </row>
    <row r="129" spans="1:7" x14ac:dyDescent="0.2">
      <c r="A129" s="102" t="s">
        <v>650</v>
      </c>
      <c r="B129" s="102" t="s">
        <v>651</v>
      </c>
      <c r="C129" s="102" t="s">
        <v>652</v>
      </c>
      <c r="D129" s="102" t="s">
        <v>653</v>
      </c>
      <c r="E129" s="102" t="s">
        <v>654</v>
      </c>
      <c r="F129" s="102" t="s">
        <v>283</v>
      </c>
      <c r="G129" s="102">
        <v>1500</v>
      </c>
    </row>
    <row r="130" spans="1:7" x14ac:dyDescent="0.2">
      <c r="A130" s="102" t="s">
        <v>655</v>
      </c>
      <c r="B130" s="102" t="s">
        <v>656</v>
      </c>
      <c r="C130" s="102" t="s">
        <v>657</v>
      </c>
      <c r="D130" s="102" t="s">
        <v>265</v>
      </c>
      <c r="E130" s="102" t="s">
        <v>658</v>
      </c>
      <c r="F130" s="102" t="s">
        <v>290</v>
      </c>
      <c r="G130" s="102">
        <v>260</v>
      </c>
    </row>
    <row r="131" spans="1:7" x14ac:dyDescent="0.2">
      <c r="A131" s="102" t="s">
        <v>659</v>
      </c>
      <c r="B131" s="102" t="s">
        <v>660</v>
      </c>
      <c r="C131" s="102" t="s">
        <v>288</v>
      </c>
      <c r="D131" s="102" t="s">
        <v>265</v>
      </c>
      <c r="E131" s="102" t="s">
        <v>358</v>
      </c>
      <c r="F131" s="102" t="s">
        <v>290</v>
      </c>
      <c r="G131" s="102">
        <v>175</v>
      </c>
    </row>
    <row r="132" spans="1:7" x14ac:dyDescent="0.2">
      <c r="A132" s="102" t="s">
        <v>661</v>
      </c>
      <c r="B132" s="102" t="s">
        <v>662</v>
      </c>
      <c r="C132" s="102" t="s">
        <v>264</v>
      </c>
      <c r="D132" s="102" t="s">
        <v>265</v>
      </c>
      <c r="E132" s="102" t="s">
        <v>561</v>
      </c>
      <c r="F132" s="102" t="s">
        <v>267</v>
      </c>
      <c r="G132" s="102">
        <v>235</v>
      </c>
    </row>
    <row r="133" spans="1:7" x14ac:dyDescent="0.2">
      <c r="A133" s="102" t="s">
        <v>663</v>
      </c>
      <c r="B133" s="102" t="s">
        <v>664</v>
      </c>
      <c r="C133" s="102" t="s">
        <v>264</v>
      </c>
      <c r="D133" s="102" t="s">
        <v>265</v>
      </c>
      <c r="E133" s="102" t="s">
        <v>526</v>
      </c>
      <c r="F133" s="102" t="s">
        <v>283</v>
      </c>
      <c r="G133" s="102">
        <v>290</v>
      </c>
    </row>
    <row r="134" spans="1:7" x14ac:dyDescent="0.2">
      <c r="A134" s="102" t="s">
        <v>665</v>
      </c>
      <c r="B134" s="102" t="s">
        <v>666</v>
      </c>
      <c r="C134" s="102" t="s">
        <v>270</v>
      </c>
      <c r="D134" s="102" t="s">
        <v>265</v>
      </c>
      <c r="E134" s="102" t="s">
        <v>350</v>
      </c>
      <c r="F134" s="102" t="s">
        <v>272</v>
      </c>
      <c r="G134" s="102">
        <v>130</v>
      </c>
    </row>
    <row r="135" spans="1:7" x14ac:dyDescent="0.2">
      <c r="A135" s="102" t="s">
        <v>667</v>
      </c>
      <c r="B135" s="102" t="s">
        <v>668</v>
      </c>
      <c r="C135" s="102" t="s">
        <v>264</v>
      </c>
      <c r="D135" s="102" t="s">
        <v>265</v>
      </c>
      <c r="E135" s="102" t="s">
        <v>669</v>
      </c>
      <c r="F135" s="102" t="s">
        <v>267</v>
      </c>
      <c r="G135" s="102">
        <v>400</v>
      </c>
    </row>
    <row r="136" spans="1:7" x14ac:dyDescent="0.2">
      <c r="A136" s="102" t="s">
        <v>670</v>
      </c>
      <c r="B136" s="102" t="s">
        <v>671</v>
      </c>
      <c r="C136" s="102" t="s">
        <v>672</v>
      </c>
      <c r="D136" s="102" t="s">
        <v>180</v>
      </c>
      <c r="E136" s="102" t="s">
        <v>673</v>
      </c>
      <c r="F136" s="102" t="s">
        <v>283</v>
      </c>
      <c r="G136" s="102">
        <v>2538</v>
      </c>
    </row>
    <row r="137" spans="1:7" x14ac:dyDescent="0.2">
      <c r="A137" s="102" t="s">
        <v>674</v>
      </c>
      <c r="B137" s="102" t="s">
        <v>675</v>
      </c>
      <c r="C137" s="102" t="s">
        <v>395</v>
      </c>
      <c r="D137" s="102" t="s">
        <v>180</v>
      </c>
      <c r="E137" s="102" t="s">
        <v>475</v>
      </c>
      <c r="F137" s="102" t="s">
        <v>283</v>
      </c>
      <c r="G137" s="102">
        <v>500</v>
      </c>
    </row>
    <row r="138" spans="1:7" x14ac:dyDescent="0.2">
      <c r="A138" s="102" t="s">
        <v>676</v>
      </c>
      <c r="B138" s="102" t="s">
        <v>677</v>
      </c>
      <c r="C138" s="102" t="s">
        <v>264</v>
      </c>
      <c r="D138" s="102" t="s">
        <v>265</v>
      </c>
      <c r="E138" s="102" t="s">
        <v>526</v>
      </c>
      <c r="F138" s="102" t="s">
        <v>267</v>
      </c>
      <c r="G138" s="102">
        <v>150</v>
      </c>
    </row>
    <row r="139" spans="1:7" x14ac:dyDescent="0.2">
      <c r="A139" s="102" t="s">
        <v>678</v>
      </c>
      <c r="B139" s="102" t="s">
        <v>679</v>
      </c>
      <c r="C139" s="102" t="s">
        <v>340</v>
      </c>
      <c r="D139" s="102" t="s">
        <v>265</v>
      </c>
      <c r="E139" s="102" t="s">
        <v>341</v>
      </c>
      <c r="F139" s="102" t="s">
        <v>342</v>
      </c>
      <c r="G139" s="102">
        <v>115</v>
      </c>
    </row>
    <row r="140" spans="1:7" x14ac:dyDescent="0.2">
      <c r="A140" s="102" t="s">
        <v>680</v>
      </c>
      <c r="B140" s="102" t="s">
        <v>681</v>
      </c>
      <c r="C140" s="102" t="s">
        <v>682</v>
      </c>
      <c r="D140" s="102" t="s">
        <v>265</v>
      </c>
      <c r="E140" s="102" t="s">
        <v>683</v>
      </c>
      <c r="F140" s="102" t="s">
        <v>307</v>
      </c>
      <c r="G140" s="102">
        <v>400</v>
      </c>
    </row>
    <row r="141" spans="1:7" x14ac:dyDescent="0.2">
      <c r="A141" s="102" t="s">
        <v>684</v>
      </c>
      <c r="B141" s="102" t="s">
        <v>685</v>
      </c>
      <c r="C141" s="102" t="s">
        <v>264</v>
      </c>
      <c r="D141" s="102" t="s">
        <v>265</v>
      </c>
      <c r="E141" s="102" t="s">
        <v>610</v>
      </c>
      <c r="F141" s="102" t="s">
        <v>267</v>
      </c>
      <c r="G141" s="102">
        <v>236</v>
      </c>
    </row>
    <row r="142" spans="1:7" x14ac:dyDescent="0.2">
      <c r="A142" s="102" t="s">
        <v>686</v>
      </c>
      <c r="B142" s="102" t="s">
        <v>687</v>
      </c>
      <c r="C142" s="102" t="s">
        <v>264</v>
      </c>
      <c r="D142" s="102" t="s">
        <v>265</v>
      </c>
      <c r="E142" s="102" t="s">
        <v>688</v>
      </c>
      <c r="F142" s="102" t="s">
        <v>267</v>
      </c>
      <c r="G142" s="102">
        <v>450</v>
      </c>
    </row>
    <row r="143" spans="1:7" x14ac:dyDescent="0.2">
      <c r="A143" s="102" t="s">
        <v>689</v>
      </c>
      <c r="B143" s="102" t="s">
        <v>690</v>
      </c>
      <c r="C143" s="102" t="s">
        <v>264</v>
      </c>
      <c r="D143" s="102" t="s">
        <v>265</v>
      </c>
      <c r="E143" s="102" t="s">
        <v>408</v>
      </c>
      <c r="F143" s="102" t="s">
        <v>267</v>
      </c>
      <c r="G143" s="102">
        <v>600</v>
      </c>
    </row>
    <row r="144" spans="1:7" x14ac:dyDescent="0.2">
      <c r="A144" s="102" t="s">
        <v>691</v>
      </c>
      <c r="B144" s="102" t="s">
        <v>692</v>
      </c>
      <c r="C144" s="102" t="s">
        <v>693</v>
      </c>
      <c r="D144" s="102" t="s">
        <v>281</v>
      </c>
      <c r="E144" s="102" t="s">
        <v>694</v>
      </c>
      <c r="F144" s="102" t="s">
        <v>283</v>
      </c>
      <c r="G144" s="102">
        <v>250</v>
      </c>
    </row>
    <row r="145" spans="1:7" x14ac:dyDescent="0.2">
      <c r="A145" s="102" t="s">
        <v>695</v>
      </c>
      <c r="B145" s="102" t="s">
        <v>696</v>
      </c>
      <c r="C145" s="102" t="s">
        <v>264</v>
      </c>
      <c r="D145" s="102" t="s">
        <v>265</v>
      </c>
      <c r="E145" s="102" t="s">
        <v>610</v>
      </c>
      <c r="F145" s="102" t="s">
        <v>267</v>
      </c>
      <c r="G145" s="102">
        <v>204</v>
      </c>
    </row>
    <row r="146" spans="1:7" x14ac:dyDescent="0.2">
      <c r="A146" s="102" t="s">
        <v>697</v>
      </c>
      <c r="B146" s="102" t="s">
        <v>698</v>
      </c>
      <c r="C146" s="102" t="s">
        <v>340</v>
      </c>
      <c r="D146" s="102" t="s">
        <v>265</v>
      </c>
      <c r="E146" s="102">
        <v>28111</v>
      </c>
      <c r="F146" s="102" t="s">
        <v>342</v>
      </c>
      <c r="G146" s="102">
        <v>300</v>
      </c>
    </row>
    <row r="147" spans="1:7" x14ac:dyDescent="0.2">
      <c r="A147" s="102" t="s">
        <v>699</v>
      </c>
      <c r="B147" s="102" t="s">
        <v>700</v>
      </c>
      <c r="C147" s="102" t="s">
        <v>264</v>
      </c>
      <c r="D147" s="102" t="s">
        <v>265</v>
      </c>
      <c r="E147" s="102" t="s">
        <v>302</v>
      </c>
      <c r="F147" s="102" t="s">
        <v>283</v>
      </c>
      <c r="G147" s="102">
        <v>1800</v>
      </c>
    </row>
    <row r="148" spans="1:7" x14ac:dyDescent="0.2">
      <c r="A148" s="102" t="s">
        <v>701</v>
      </c>
      <c r="B148" s="102" t="s">
        <v>702</v>
      </c>
      <c r="C148" s="102" t="s">
        <v>264</v>
      </c>
      <c r="D148" s="102" t="s">
        <v>265</v>
      </c>
      <c r="E148" s="102" t="s">
        <v>266</v>
      </c>
      <c r="F148" s="102" t="s">
        <v>267</v>
      </c>
      <c r="G148" s="102">
        <v>100</v>
      </c>
    </row>
    <row r="149" spans="1:7" x14ac:dyDescent="0.2">
      <c r="A149" s="102" t="s">
        <v>703</v>
      </c>
      <c r="B149" s="102" t="s">
        <v>704</v>
      </c>
      <c r="C149" s="102" t="s">
        <v>439</v>
      </c>
      <c r="D149" s="102" t="s">
        <v>265</v>
      </c>
      <c r="E149" s="102" t="s">
        <v>465</v>
      </c>
      <c r="F149" s="102" t="s">
        <v>441</v>
      </c>
      <c r="G149" s="102">
        <v>260</v>
      </c>
    </row>
    <row r="150" spans="1:7" x14ac:dyDescent="0.2">
      <c r="A150" s="102" t="s">
        <v>705</v>
      </c>
      <c r="B150" s="102" t="s">
        <v>706</v>
      </c>
      <c r="C150" s="102" t="s">
        <v>364</v>
      </c>
      <c r="D150" s="102" t="s">
        <v>265</v>
      </c>
      <c r="E150" s="102" t="s">
        <v>707</v>
      </c>
      <c r="F150" s="102" t="s">
        <v>494</v>
      </c>
      <c r="G150" s="102">
        <v>130</v>
      </c>
    </row>
    <row r="151" spans="1:7" x14ac:dyDescent="0.2">
      <c r="A151" s="102" t="s">
        <v>708</v>
      </c>
      <c r="B151" s="102" t="s">
        <v>671</v>
      </c>
      <c r="C151" s="102" t="s">
        <v>709</v>
      </c>
      <c r="D151" s="102" t="s">
        <v>180</v>
      </c>
      <c r="E151" s="102" t="s">
        <v>710</v>
      </c>
      <c r="F151" s="102" t="s">
        <v>711</v>
      </c>
      <c r="G151" s="102">
        <v>100</v>
      </c>
    </row>
    <row r="152" spans="1:7" x14ac:dyDescent="0.2">
      <c r="A152" s="102" t="s">
        <v>712</v>
      </c>
      <c r="B152" s="102" t="s">
        <v>713</v>
      </c>
      <c r="C152" s="102" t="s">
        <v>200</v>
      </c>
      <c r="D152" s="102" t="s">
        <v>201</v>
      </c>
      <c r="E152" s="102" t="s">
        <v>714</v>
      </c>
      <c r="F152" s="102" t="s">
        <v>283</v>
      </c>
      <c r="G152" s="102">
        <v>210</v>
      </c>
    </row>
    <row r="153" spans="1:7" x14ac:dyDescent="0.2">
      <c r="A153" s="102" t="s">
        <v>715</v>
      </c>
      <c r="B153" s="102" t="s">
        <v>716</v>
      </c>
      <c r="C153" s="102" t="s">
        <v>264</v>
      </c>
      <c r="D153" s="102" t="s">
        <v>265</v>
      </c>
      <c r="E153" s="102" t="s">
        <v>408</v>
      </c>
      <c r="F153" s="102" t="s">
        <v>267</v>
      </c>
      <c r="G153" s="102">
        <v>150</v>
      </c>
    </row>
    <row r="154" spans="1:7" x14ac:dyDescent="0.2">
      <c r="A154" s="102" t="s">
        <v>717</v>
      </c>
      <c r="B154" s="102" t="s">
        <v>718</v>
      </c>
      <c r="C154" s="102" t="s">
        <v>264</v>
      </c>
      <c r="D154" s="102" t="s">
        <v>265</v>
      </c>
      <c r="E154" s="102" t="s">
        <v>719</v>
      </c>
      <c r="F154" s="102" t="s">
        <v>267</v>
      </c>
      <c r="G154" s="102">
        <v>180</v>
      </c>
    </row>
    <row r="155" spans="1:7" x14ac:dyDescent="0.2">
      <c r="A155" s="102" t="s">
        <v>720</v>
      </c>
      <c r="B155" s="102" t="s">
        <v>721</v>
      </c>
      <c r="C155" s="102" t="s">
        <v>264</v>
      </c>
      <c r="D155" s="102" t="s">
        <v>265</v>
      </c>
      <c r="E155" s="102" t="s">
        <v>310</v>
      </c>
      <c r="F155" s="102" t="s">
        <v>267</v>
      </c>
      <c r="G155" s="102">
        <v>254</v>
      </c>
    </row>
    <row r="156" spans="1:7" x14ac:dyDescent="0.2">
      <c r="A156" s="102" t="s">
        <v>722</v>
      </c>
      <c r="B156" s="102" t="s">
        <v>723</v>
      </c>
      <c r="C156" s="102" t="s">
        <v>487</v>
      </c>
      <c r="D156" s="102" t="s">
        <v>180</v>
      </c>
      <c r="E156" s="102" t="s">
        <v>724</v>
      </c>
      <c r="F156" s="102" t="s">
        <v>277</v>
      </c>
      <c r="G156" s="102">
        <v>1040</v>
      </c>
    </row>
    <row r="157" spans="1:7" x14ac:dyDescent="0.2">
      <c r="A157" s="102" t="s">
        <v>725</v>
      </c>
      <c r="B157" s="102" t="s">
        <v>726</v>
      </c>
      <c r="C157" s="102" t="s">
        <v>264</v>
      </c>
      <c r="D157" s="102" t="s">
        <v>265</v>
      </c>
      <c r="E157" s="102" t="s">
        <v>310</v>
      </c>
      <c r="F157" s="102" t="s">
        <v>267</v>
      </c>
      <c r="G157" s="102">
        <v>100</v>
      </c>
    </row>
    <row r="158" spans="1:7" x14ac:dyDescent="0.2">
      <c r="A158" s="102" t="s">
        <v>727</v>
      </c>
      <c r="B158" s="102" t="s">
        <v>728</v>
      </c>
      <c r="C158" s="102" t="s">
        <v>264</v>
      </c>
      <c r="D158" s="102" t="s">
        <v>265</v>
      </c>
      <c r="E158" s="102" t="s">
        <v>316</v>
      </c>
      <c r="F158" s="102" t="s">
        <v>267</v>
      </c>
      <c r="G158" s="102">
        <v>185</v>
      </c>
    </row>
    <row r="159" spans="1:7" x14ac:dyDescent="0.2">
      <c r="A159" s="102" t="s">
        <v>729</v>
      </c>
      <c r="B159" s="102" t="s">
        <v>730</v>
      </c>
      <c r="C159" s="102" t="s">
        <v>620</v>
      </c>
      <c r="D159" s="102" t="s">
        <v>265</v>
      </c>
      <c r="E159" s="102" t="s">
        <v>621</v>
      </c>
      <c r="F159" s="102" t="s">
        <v>283</v>
      </c>
      <c r="G159" s="102">
        <v>482</v>
      </c>
    </row>
    <row r="160" spans="1:7" x14ac:dyDescent="0.2">
      <c r="A160" s="102" t="s">
        <v>731</v>
      </c>
      <c r="B160" s="102" t="s">
        <v>732</v>
      </c>
      <c r="C160" s="102" t="s">
        <v>264</v>
      </c>
      <c r="D160" s="102" t="s">
        <v>265</v>
      </c>
      <c r="E160" s="102" t="s">
        <v>385</v>
      </c>
      <c r="F160" s="102" t="s">
        <v>283</v>
      </c>
      <c r="G160" s="102">
        <v>245</v>
      </c>
    </row>
    <row r="161" spans="1:7" x14ac:dyDescent="0.2">
      <c r="A161" s="102" t="s">
        <v>733</v>
      </c>
      <c r="B161" s="102" t="s">
        <v>734</v>
      </c>
      <c r="C161" s="102" t="s">
        <v>735</v>
      </c>
      <c r="D161" s="102" t="s">
        <v>736</v>
      </c>
      <c r="E161" s="102" t="s">
        <v>737</v>
      </c>
      <c r="F161" s="102" t="s">
        <v>283</v>
      </c>
      <c r="G161" s="102">
        <v>1190</v>
      </c>
    </row>
    <row r="162" spans="1:7" x14ac:dyDescent="0.2">
      <c r="A162" s="102" t="s">
        <v>738</v>
      </c>
      <c r="B162" s="102" t="s">
        <v>739</v>
      </c>
      <c r="C162" s="102" t="s">
        <v>264</v>
      </c>
      <c r="D162" s="102" t="s">
        <v>265</v>
      </c>
      <c r="E162" s="102" t="s">
        <v>408</v>
      </c>
      <c r="F162" s="102" t="s">
        <v>267</v>
      </c>
      <c r="G162" s="102">
        <v>100</v>
      </c>
    </row>
    <row r="163" spans="1:7" x14ac:dyDescent="0.2">
      <c r="A163" s="102" t="s">
        <v>740</v>
      </c>
      <c r="B163" s="102" t="s">
        <v>741</v>
      </c>
      <c r="C163" s="102" t="s">
        <v>264</v>
      </c>
      <c r="D163" s="102" t="s">
        <v>265</v>
      </c>
      <c r="E163" s="102" t="s">
        <v>399</v>
      </c>
      <c r="F163" s="102" t="s">
        <v>267</v>
      </c>
      <c r="G163" s="102">
        <v>250</v>
      </c>
    </row>
    <row r="164" spans="1:7" x14ac:dyDescent="0.2">
      <c r="A164" s="102" t="s">
        <v>742</v>
      </c>
      <c r="B164" s="102" t="s">
        <v>743</v>
      </c>
      <c r="C164" s="102" t="s">
        <v>353</v>
      </c>
      <c r="D164" s="102" t="s">
        <v>265</v>
      </c>
      <c r="E164" s="102" t="s">
        <v>354</v>
      </c>
      <c r="F164" s="102" t="s">
        <v>355</v>
      </c>
      <c r="G164" s="102">
        <v>220</v>
      </c>
    </row>
    <row r="165" spans="1:7" x14ac:dyDescent="0.2">
      <c r="A165" s="102" t="s">
        <v>744</v>
      </c>
      <c r="B165" s="102" t="s">
        <v>745</v>
      </c>
      <c r="C165" s="102" t="s">
        <v>264</v>
      </c>
      <c r="D165" s="102" t="s">
        <v>265</v>
      </c>
      <c r="E165" s="102" t="s">
        <v>746</v>
      </c>
      <c r="F165" s="102" t="s">
        <v>267</v>
      </c>
      <c r="G165" s="102">
        <v>250</v>
      </c>
    </row>
    <row r="166" spans="1:7" x14ac:dyDescent="0.2">
      <c r="A166" s="102" t="s">
        <v>747</v>
      </c>
      <c r="B166" s="102" t="s">
        <v>748</v>
      </c>
      <c r="C166" s="102" t="s">
        <v>264</v>
      </c>
      <c r="D166" s="102" t="s">
        <v>265</v>
      </c>
      <c r="E166" s="102" t="s">
        <v>399</v>
      </c>
      <c r="F166" s="102" t="s">
        <v>267</v>
      </c>
      <c r="G166" s="102">
        <v>115</v>
      </c>
    </row>
    <row r="167" spans="1:7" x14ac:dyDescent="0.2">
      <c r="A167" s="102" t="s">
        <v>749</v>
      </c>
      <c r="B167" s="102" t="s">
        <v>750</v>
      </c>
      <c r="C167" s="102" t="s">
        <v>340</v>
      </c>
      <c r="D167" s="102" t="s">
        <v>265</v>
      </c>
      <c r="E167" s="102" t="s">
        <v>751</v>
      </c>
      <c r="F167" s="102" t="s">
        <v>342</v>
      </c>
      <c r="G167" s="102">
        <v>300</v>
      </c>
    </row>
    <row r="168" spans="1:7" x14ac:dyDescent="0.2">
      <c r="A168" s="102" t="s">
        <v>752</v>
      </c>
      <c r="B168" s="102" t="s">
        <v>753</v>
      </c>
      <c r="C168" s="102" t="s">
        <v>375</v>
      </c>
      <c r="D168" s="102" t="s">
        <v>265</v>
      </c>
      <c r="E168" s="102" t="s">
        <v>376</v>
      </c>
      <c r="F168" s="102" t="s">
        <v>377</v>
      </c>
      <c r="G168" s="102">
        <v>333</v>
      </c>
    </row>
    <row r="169" spans="1:7" x14ac:dyDescent="0.2">
      <c r="A169" s="102" t="s">
        <v>754</v>
      </c>
      <c r="B169" s="102" t="s">
        <v>755</v>
      </c>
      <c r="C169" s="102" t="s">
        <v>756</v>
      </c>
      <c r="D169" s="102" t="s">
        <v>265</v>
      </c>
      <c r="E169" s="102" t="s">
        <v>757</v>
      </c>
      <c r="F169" s="102" t="s">
        <v>272</v>
      </c>
      <c r="G169" s="102">
        <v>100</v>
      </c>
    </row>
    <row r="170" spans="1:7" x14ac:dyDescent="0.2">
      <c r="A170" s="102" t="s">
        <v>758</v>
      </c>
      <c r="B170" s="102" t="s">
        <v>759</v>
      </c>
      <c r="C170" s="102" t="s">
        <v>264</v>
      </c>
      <c r="D170" s="102" t="s">
        <v>265</v>
      </c>
      <c r="E170" s="102" t="s">
        <v>508</v>
      </c>
      <c r="F170" s="102" t="s">
        <v>267</v>
      </c>
      <c r="G170" s="102">
        <v>300</v>
      </c>
    </row>
    <row r="171" spans="1:7" x14ac:dyDescent="0.2">
      <c r="A171" s="102" t="s">
        <v>760</v>
      </c>
      <c r="B171" s="102" t="s">
        <v>761</v>
      </c>
      <c r="C171" s="102" t="s">
        <v>762</v>
      </c>
      <c r="D171" s="102" t="s">
        <v>265</v>
      </c>
      <c r="E171" s="102" t="s">
        <v>763</v>
      </c>
      <c r="F171" s="102" t="s">
        <v>347</v>
      </c>
      <c r="G171" s="102">
        <v>200</v>
      </c>
    </row>
    <row r="172" spans="1:7" x14ac:dyDescent="0.2">
      <c r="A172" s="102" t="s">
        <v>764</v>
      </c>
      <c r="B172" s="102" t="s">
        <v>765</v>
      </c>
      <c r="C172" s="102" t="s">
        <v>414</v>
      </c>
      <c r="D172" s="102" t="s">
        <v>265</v>
      </c>
      <c r="E172" s="102" t="s">
        <v>415</v>
      </c>
      <c r="F172" s="102" t="s">
        <v>272</v>
      </c>
      <c r="G172" s="102">
        <v>110</v>
      </c>
    </row>
    <row r="173" spans="1:7" x14ac:dyDescent="0.2">
      <c r="A173" s="102" t="s">
        <v>766</v>
      </c>
      <c r="B173" s="102" t="s">
        <v>767</v>
      </c>
      <c r="C173" s="102" t="s">
        <v>264</v>
      </c>
      <c r="D173" s="102" t="s">
        <v>265</v>
      </c>
      <c r="E173" s="102" t="s">
        <v>768</v>
      </c>
      <c r="F173" s="102" t="s">
        <v>267</v>
      </c>
      <c r="G173" s="102">
        <v>300</v>
      </c>
    </row>
    <row r="174" spans="1:7" x14ac:dyDescent="0.2">
      <c r="A174" s="102" t="s">
        <v>769</v>
      </c>
      <c r="B174" s="102" t="s">
        <v>770</v>
      </c>
      <c r="C174" s="102" t="s">
        <v>771</v>
      </c>
      <c r="D174" s="102" t="s">
        <v>265</v>
      </c>
      <c r="E174" s="102" t="s">
        <v>772</v>
      </c>
      <c r="F174" s="102" t="s">
        <v>441</v>
      </c>
      <c r="G174" s="102">
        <v>225</v>
      </c>
    </row>
    <row r="175" spans="1:7" x14ac:dyDescent="0.2">
      <c r="A175" s="102" t="s">
        <v>773</v>
      </c>
      <c r="B175" s="102" t="s">
        <v>774</v>
      </c>
      <c r="C175" s="102" t="s">
        <v>323</v>
      </c>
      <c r="D175" s="102" t="s">
        <v>265</v>
      </c>
      <c r="E175" s="102" t="s">
        <v>324</v>
      </c>
      <c r="F175" s="102" t="s">
        <v>267</v>
      </c>
      <c r="G175" s="102">
        <v>150</v>
      </c>
    </row>
    <row r="176" spans="1:7" x14ac:dyDescent="0.2">
      <c r="A176" s="102" t="s">
        <v>775</v>
      </c>
      <c r="B176" s="102" t="s">
        <v>776</v>
      </c>
      <c r="C176" s="102" t="s">
        <v>777</v>
      </c>
      <c r="D176" s="102" t="s">
        <v>125</v>
      </c>
      <c r="E176" s="102" t="s">
        <v>778</v>
      </c>
      <c r="F176" s="102" t="s">
        <v>283</v>
      </c>
      <c r="G176" s="102">
        <v>1533</v>
      </c>
    </row>
    <row r="177" spans="1:7" x14ac:dyDescent="0.2">
      <c r="A177" s="102" t="s">
        <v>779</v>
      </c>
      <c r="B177" s="102" t="s">
        <v>780</v>
      </c>
      <c r="C177" s="102" t="s">
        <v>781</v>
      </c>
      <c r="D177" s="102" t="s">
        <v>265</v>
      </c>
      <c r="E177" s="102" t="s">
        <v>782</v>
      </c>
      <c r="F177" s="102" t="s">
        <v>487</v>
      </c>
      <c r="G177" s="102">
        <v>125</v>
      </c>
    </row>
    <row r="178" spans="1:7" x14ac:dyDescent="0.2">
      <c r="A178" s="102" t="s">
        <v>783</v>
      </c>
      <c r="B178" s="102" t="s">
        <v>784</v>
      </c>
      <c r="C178" s="102" t="s">
        <v>270</v>
      </c>
      <c r="D178" s="102" t="s">
        <v>265</v>
      </c>
      <c r="E178" s="102" t="s">
        <v>350</v>
      </c>
      <c r="F178" s="102" t="s">
        <v>272</v>
      </c>
      <c r="G178" s="102">
        <v>114</v>
      </c>
    </row>
    <row r="179" spans="1:7" x14ac:dyDescent="0.2">
      <c r="A179" s="102" t="s">
        <v>785</v>
      </c>
      <c r="B179" s="102" t="s">
        <v>786</v>
      </c>
      <c r="C179" s="102" t="s">
        <v>264</v>
      </c>
      <c r="D179" s="102" t="s">
        <v>265</v>
      </c>
      <c r="E179" s="102" t="s">
        <v>361</v>
      </c>
      <c r="F179" s="102" t="s">
        <v>267</v>
      </c>
      <c r="G179" s="102">
        <v>135</v>
      </c>
    </row>
    <row r="180" spans="1:7" x14ac:dyDescent="0.2">
      <c r="A180" s="102" t="s">
        <v>787</v>
      </c>
      <c r="B180" s="102" t="s">
        <v>788</v>
      </c>
      <c r="C180" s="102" t="s">
        <v>439</v>
      </c>
      <c r="D180" s="102" t="s">
        <v>265</v>
      </c>
      <c r="E180" s="102" t="s">
        <v>789</v>
      </c>
      <c r="F180" s="102" t="s">
        <v>441</v>
      </c>
      <c r="G180" s="102">
        <v>775</v>
      </c>
    </row>
    <row r="181" spans="1:7" x14ac:dyDescent="0.2">
      <c r="A181" s="102" t="s">
        <v>790</v>
      </c>
      <c r="B181" s="102" t="s">
        <v>791</v>
      </c>
      <c r="C181" s="102" t="s">
        <v>439</v>
      </c>
      <c r="D181" s="102" t="s">
        <v>265</v>
      </c>
      <c r="E181" s="102" t="s">
        <v>789</v>
      </c>
      <c r="F181" s="102" t="s">
        <v>441</v>
      </c>
      <c r="G181" s="102">
        <v>3500</v>
      </c>
    </row>
    <row r="182" spans="1:7" x14ac:dyDescent="0.2">
      <c r="A182" s="102" t="s">
        <v>792</v>
      </c>
      <c r="B182" s="102" t="s">
        <v>793</v>
      </c>
      <c r="C182" s="102" t="s">
        <v>439</v>
      </c>
      <c r="D182" s="102" t="s">
        <v>265</v>
      </c>
      <c r="E182" s="102" t="s">
        <v>440</v>
      </c>
      <c r="F182" s="102" t="s">
        <v>441</v>
      </c>
      <c r="G182" s="102">
        <v>239</v>
      </c>
    </row>
    <row r="183" spans="1:7" x14ac:dyDescent="0.2">
      <c r="A183" s="102" t="s">
        <v>794</v>
      </c>
      <c r="B183" s="102" t="s">
        <v>795</v>
      </c>
      <c r="C183" s="102" t="s">
        <v>796</v>
      </c>
      <c r="D183" s="102" t="s">
        <v>265</v>
      </c>
      <c r="E183" s="102" t="s">
        <v>797</v>
      </c>
      <c r="F183" s="102" t="s">
        <v>441</v>
      </c>
      <c r="G183" s="102">
        <v>250</v>
      </c>
    </row>
    <row r="184" spans="1:7" x14ac:dyDescent="0.2">
      <c r="A184" s="102" t="s">
        <v>798</v>
      </c>
      <c r="B184" s="102" t="s">
        <v>799</v>
      </c>
      <c r="C184" s="102" t="s">
        <v>439</v>
      </c>
      <c r="D184" s="102" t="s">
        <v>265</v>
      </c>
      <c r="E184" s="102" t="s">
        <v>440</v>
      </c>
      <c r="F184" s="102" t="s">
        <v>441</v>
      </c>
      <c r="G184" s="102">
        <v>120</v>
      </c>
    </row>
    <row r="185" spans="1:7" x14ac:dyDescent="0.2">
      <c r="A185" s="102" t="s">
        <v>800</v>
      </c>
      <c r="B185" s="102" t="s">
        <v>801</v>
      </c>
      <c r="C185" s="102" t="s">
        <v>368</v>
      </c>
      <c r="D185" s="102" t="s">
        <v>265</v>
      </c>
      <c r="E185" s="102" t="s">
        <v>369</v>
      </c>
      <c r="F185" s="102" t="s">
        <v>487</v>
      </c>
      <c r="G185" s="102">
        <v>200</v>
      </c>
    </row>
    <row r="186" spans="1:7" x14ac:dyDescent="0.2">
      <c r="A186" s="102" t="s">
        <v>802</v>
      </c>
      <c r="B186" s="102" t="s">
        <v>803</v>
      </c>
      <c r="C186" s="102" t="s">
        <v>264</v>
      </c>
      <c r="D186" s="102" t="s">
        <v>265</v>
      </c>
      <c r="E186" s="102" t="s">
        <v>408</v>
      </c>
      <c r="F186" s="102" t="s">
        <v>267</v>
      </c>
      <c r="G186" s="102">
        <v>290</v>
      </c>
    </row>
    <row r="187" spans="1:7" x14ac:dyDescent="0.2">
      <c r="A187" s="102" t="s">
        <v>804</v>
      </c>
      <c r="B187" s="102" t="s">
        <v>805</v>
      </c>
      <c r="C187" s="102" t="s">
        <v>264</v>
      </c>
      <c r="D187" s="102" t="s">
        <v>265</v>
      </c>
      <c r="E187" s="102" t="s">
        <v>610</v>
      </c>
      <c r="F187" s="102" t="s">
        <v>267</v>
      </c>
      <c r="G187" s="102">
        <v>201</v>
      </c>
    </row>
    <row r="188" spans="1:7" x14ac:dyDescent="0.2">
      <c r="A188" s="102" t="s">
        <v>806</v>
      </c>
      <c r="B188" s="102" t="s">
        <v>807</v>
      </c>
      <c r="C188" s="102" t="s">
        <v>264</v>
      </c>
      <c r="D188" s="102" t="s">
        <v>265</v>
      </c>
      <c r="E188" s="102" t="s">
        <v>808</v>
      </c>
      <c r="F188" s="102" t="s">
        <v>267</v>
      </c>
      <c r="G188" s="102">
        <v>250</v>
      </c>
    </row>
    <row r="189" spans="1:7" x14ac:dyDescent="0.2">
      <c r="A189" s="102" t="s">
        <v>809</v>
      </c>
      <c r="B189" s="102" t="s">
        <v>810</v>
      </c>
      <c r="C189" s="102" t="s">
        <v>485</v>
      </c>
      <c r="D189" s="102" t="s">
        <v>265</v>
      </c>
      <c r="E189" s="102" t="s">
        <v>486</v>
      </c>
      <c r="F189" s="102" t="s">
        <v>487</v>
      </c>
      <c r="G189" s="102">
        <v>112</v>
      </c>
    </row>
    <row r="190" spans="1:7" x14ac:dyDescent="0.2">
      <c r="A190" s="102" t="s">
        <v>811</v>
      </c>
      <c r="B190" s="102" t="s">
        <v>812</v>
      </c>
      <c r="C190" s="102" t="s">
        <v>485</v>
      </c>
      <c r="D190" s="102" t="s">
        <v>265</v>
      </c>
      <c r="E190" s="102" t="s">
        <v>486</v>
      </c>
      <c r="F190" s="102" t="s">
        <v>487</v>
      </c>
      <c r="G190" s="102">
        <v>100</v>
      </c>
    </row>
    <row r="191" spans="1:7" x14ac:dyDescent="0.2">
      <c r="A191" s="102" t="s">
        <v>813</v>
      </c>
      <c r="B191" s="102" t="s">
        <v>814</v>
      </c>
      <c r="C191" s="102" t="s">
        <v>323</v>
      </c>
      <c r="D191" s="102" t="s">
        <v>265</v>
      </c>
      <c r="E191" s="102" t="s">
        <v>324</v>
      </c>
      <c r="F191" s="102" t="s">
        <v>267</v>
      </c>
      <c r="G191" s="102">
        <v>100</v>
      </c>
    </row>
    <row r="192" spans="1:7" x14ac:dyDescent="0.2">
      <c r="A192" s="102" t="s">
        <v>815</v>
      </c>
      <c r="B192" s="102" t="s">
        <v>816</v>
      </c>
      <c r="C192" s="102" t="s">
        <v>288</v>
      </c>
      <c r="D192" s="102" t="s">
        <v>265</v>
      </c>
      <c r="E192" s="102" t="s">
        <v>447</v>
      </c>
      <c r="F192" s="102" t="s">
        <v>290</v>
      </c>
      <c r="G192" s="102">
        <v>400</v>
      </c>
    </row>
    <row r="193" spans="1:7" x14ac:dyDescent="0.2">
      <c r="A193" s="102" t="s">
        <v>817</v>
      </c>
      <c r="B193" s="102" t="s">
        <v>818</v>
      </c>
      <c r="C193" s="102" t="s">
        <v>439</v>
      </c>
      <c r="D193" s="102" t="s">
        <v>265</v>
      </c>
      <c r="E193" s="102" t="s">
        <v>440</v>
      </c>
      <c r="F193" s="102" t="s">
        <v>441</v>
      </c>
      <c r="G193" s="102">
        <v>111</v>
      </c>
    </row>
    <row r="194" spans="1:7" x14ac:dyDescent="0.2">
      <c r="A194" s="102" t="s">
        <v>819</v>
      </c>
      <c r="B194" s="102" t="s">
        <v>820</v>
      </c>
      <c r="C194" s="102" t="s">
        <v>796</v>
      </c>
      <c r="D194" s="102" t="s">
        <v>265</v>
      </c>
      <c r="E194" s="102" t="s">
        <v>821</v>
      </c>
      <c r="F194" s="102" t="s">
        <v>441</v>
      </c>
      <c r="G194" s="102">
        <v>245</v>
      </c>
    </row>
    <row r="195" spans="1:7" x14ac:dyDescent="0.2">
      <c r="A195" s="102" t="s">
        <v>822</v>
      </c>
      <c r="B195" s="102" t="s">
        <v>823</v>
      </c>
      <c r="C195" s="102" t="s">
        <v>368</v>
      </c>
      <c r="D195" s="102" t="s">
        <v>265</v>
      </c>
      <c r="E195" s="102" t="s">
        <v>824</v>
      </c>
      <c r="F195" s="102" t="s">
        <v>487</v>
      </c>
      <c r="G195" s="102">
        <v>243</v>
      </c>
    </row>
    <row r="196" spans="1:7" x14ac:dyDescent="0.2">
      <c r="A196" s="102" t="s">
        <v>825</v>
      </c>
      <c r="B196" s="102" t="s">
        <v>826</v>
      </c>
      <c r="C196" s="102" t="s">
        <v>336</v>
      </c>
      <c r="D196" s="102" t="s">
        <v>265</v>
      </c>
      <c r="E196" s="102" t="s">
        <v>337</v>
      </c>
      <c r="F196" s="102" t="s">
        <v>283</v>
      </c>
      <c r="G196" s="102">
        <v>150</v>
      </c>
    </row>
    <row r="197" spans="1:7" x14ac:dyDescent="0.2">
      <c r="A197" s="102" t="s">
        <v>827</v>
      </c>
      <c r="B197" s="102" t="s">
        <v>828</v>
      </c>
      <c r="C197" s="102" t="s">
        <v>264</v>
      </c>
      <c r="D197" s="102" t="s">
        <v>265</v>
      </c>
      <c r="E197" s="102" t="s">
        <v>408</v>
      </c>
      <c r="F197" s="102" t="s">
        <v>283</v>
      </c>
      <c r="G197" s="102">
        <v>284</v>
      </c>
    </row>
    <row r="198" spans="1:7" x14ac:dyDescent="0.2">
      <c r="A198" s="102" t="s">
        <v>829</v>
      </c>
      <c r="B198" s="102" t="s">
        <v>830</v>
      </c>
      <c r="C198" s="102" t="s">
        <v>657</v>
      </c>
      <c r="D198" s="102" t="s">
        <v>265</v>
      </c>
      <c r="E198" s="102" t="s">
        <v>658</v>
      </c>
      <c r="F198" s="102" t="s">
        <v>290</v>
      </c>
      <c r="G198" s="102">
        <v>250</v>
      </c>
    </row>
    <row r="199" spans="1:7" x14ac:dyDescent="0.2">
      <c r="A199" s="102" t="s">
        <v>831</v>
      </c>
      <c r="B199" s="102" t="s">
        <v>832</v>
      </c>
      <c r="C199" s="102" t="s">
        <v>395</v>
      </c>
      <c r="D199" s="102" t="s">
        <v>180</v>
      </c>
      <c r="E199" s="102" t="s">
        <v>396</v>
      </c>
      <c r="F199" s="102" t="s">
        <v>277</v>
      </c>
      <c r="G199" s="102">
        <v>700</v>
      </c>
    </row>
    <row r="200" spans="1:7" x14ac:dyDescent="0.2">
      <c r="A200" s="102" t="s">
        <v>833</v>
      </c>
      <c r="B200" s="102" t="s">
        <v>834</v>
      </c>
      <c r="C200" s="102" t="s">
        <v>439</v>
      </c>
      <c r="D200" s="102" t="s">
        <v>265</v>
      </c>
      <c r="E200" s="102" t="s">
        <v>465</v>
      </c>
      <c r="F200" s="102" t="s">
        <v>441</v>
      </c>
      <c r="G200" s="102">
        <v>300</v>
      </c>
    </row>
    <row r="201" spans="1:7" x14ac:dyDescent="0.2">
      <c r="A201" s="102" t="s">
        <v>835</v>
      </c>
      <c r="B201" s="102" t="s">
        <v>836</v>
      </c>
      <c r="C201" s="102" t="s">
        <v>264</v>
      </c>
      <c r="D201" s="102" t="s">
        <v>265</v>
      </c>
      <c r="E201" s="102" t="s">
        <v>302</v>
      </c>
      <c r="F201" s="102" t="s">
        <v>267</v>
      </c>
      <c r="G201" s="102">
        <v>140</v>
      </c>
    </row>
    <row r="202" spans="1:7" x14ac:dyDescent="0.2">
      <c r="A202" s="102" t="s">
        <v>837</v>
      </c>
      <c r="B202" s="102" t="s">
        <v>838</v>
      </c>
      <c r="C202" s="102" t="s">
        <v>190</v>
      </c>
      <c r="D202" s="102" t="s">
        <v>191</v>
      </c>
      <c r="E202" s="102" t="s">
        <v>839</v>
      </c>
      <c r="F202" s="102" t="s">
        <v>283</v>
      </c>
      <c r="G202" s="102">
        <v>195</v>
      </c>
    </row>
    <row r="203" spans="1:7" x14ac:dyDescent="0.2">
      <c r="A203" s="102" t="s">
        <v>840</v>
      </c>
      <c r="B203" s="102" t="s">
        <v>841</v>
      </c>
      <c r="C203" s="102" t="s">
        <v>275</v>
      </c>
      <c r="D203" s="102" t="s">
        <v>180</v>
      </c>
      <c r="E203" s="102" t="s">
        <v>276</v>
      </c>
      <c r="F203" s="102" t="s">
        <v>277</v>
      </c>
      <c r="G203" s="102">
        <v>144</v>
      </c>
    </row>
    <row r="204" spans="1:7" x14ac:dyDescent="0.2">
      <c r="A204" s="102" t="s">
        <v>842</v>
      </c>
      <c r="B204" s="102" t="s">
        <v>843</v>
      </c>
      <c r="C204" s="102" t="s">
        <v>844</v>
      </c>
      <c r="D204" s="102" t="s">
        <v>736</v>
      </c>
      <c r="E204" s="102" t="s">
        <v>845</v>
      </c>
      <c r="F204" s="102" t="s">
        <v>283</v>
      </c>
      <c r="G204" s="102">
        <v>250</v>
      </c>
    </row>
    <row r="205" spans="1:7" x14ac:dyDescent="0.2">
      <c r="A205" s="102" t="s">
        <v>846</v>
      </c>
      <c r="B205" s="102" t="s">
        <v>847</v>
      </c>
      <c r="C205" s="102" t="s">
        <v>264</v>
      </c>
      <c r="D205" s="102" t="s">
        <v>265</v>
      </c>
      <c r="E205" s="102" t="s">
        <v>649</v>
      </c>
      <c r="F205" s="102" t="s">
        <v>267</v>
      </c>
      <c r="G205" s="102">
        <v>170</v>
      </c>
    </row>
    <row r="206" spans="1:7" x14ac:dyDescent="0.2">
      <c r="A206" s="102" t="s">
        <v>846</v>
      </c>
      <c r="B206" s="102" t="s">
        <v>848</v>
      </c>
      <c r="C206" s="102" t="s">
        <v>323</v>
      </c>
      <c r="D206" s="102" t="s">
        <v>265</v>
      </c>
      <c r="E206" s="102" t="s">
        <v>324</v>
      </c>
      <c r="F206" s="102" t="s">
        <v>267</v>
      </c>
      <c r="G206" s="102">
        <v>170</v>
      </c>
    </row>
    <row r="207" spans="1:7" x14ac:dyDescent="0.2">
      <c r="A207" s="102" t="s">
        <v>849</v>
      </c>
      <c r="B207" s="102" t="s">
        <v>850</v>
      </c>
      <c r="C207" s="102" t="s">
        <v>264</v>
      </c>
      <c r="D207" s="102" t="s">
        <v>265</v>
      </c>
      <c r="E207" s="102" t="s">
        <v>808</v>
      </c>
      <c r="F207" s="102" t="s">
        <v>267</v>
      </c>
      <c r="G207" s="102">
        <v>250</v>
      </c>
    </row>
    <row r="208" spans="1:7" x14ac:dyDescent="0.2">
      <c r="A208" s="102" t="s">
        <v>851</v>
      </c>
      <c r="B208" s="102" t="s">
        <v>852</v>
      </c>
      <c r="C208" s="102" t="s">
        <v>364</v>
      </c>
      <c r="D208" s="102" t="s">
        <v>265</v>
      </c>
      <c r="E208" s="102" t="s">
        <v>707</v>
      </c>
      <c r="F208" s="102" t="s">
        <v>494</v>
      </c>
      <c r="G208" s="102">
        <v>100</v>
      </c>
    </row>
    <row r="209" spans="1:7" x14ac:dyDescent="0.2">
      <c r="A209" s="102" t="s">
        <v>853</v>
      </c>
      <c r="B209" s="102" t="s">
        <v>854</v>
      </c>
      <c r="C209" s="102" t="s">
        <v>270</v>
      </c>
      <c r="D209" s="102" t="s">
        <v>265</v>
      </c>
      <c r="E209" s="102" t="s">
        <v>350</v>
      </c>
      <c r="F209" s="102" t="s">
        <v>272</v>
      </c>
      <c r="G209" s="102">
        <v>110</v>
      </c>
    </row>
    <row r="210" spans="1:7" x14ac:dyDescent="0.2">
      <c r="A210" s="102" t="s">
        <v>853</v>
      </c>
      <c r="B210" s="102" t="s">
        <v>855</v>
      </c>
      <c r="C210" s="102" t="s">
        <v>453</v>
      </c>
      <c r="D210" s="102" t="s">
        <v>265</v>
      </c>
      <c r="E210" s="102" t="s">
        <v>454</v>
      </c>
      <c r="F210" s="102" t="s">
        <v>455</v>
      </c>
      <c r="G210" s="102">
        <v>135</v>
      </c>
    </row>
    <row r="211" spans="1:7" x14ac:dyDescent="0.2">
      <c r="A211" s="102" t="s">
        <v>856</v>
      </c>
      <c r="B211" s="102" t="s">
        <v>857</v>
      </c>
      <c r="C211" s="102" t="s">
        <v>858</v>
      </c>
      <c r="D211" s="102" t="s">
        <v>180</v>
      </c>
      <c r="E211" s="102" t="s">
        <v>859</v>
      </c>
      <c r="F211" s="102" t="s">
        <v>462</v>
      </c>
      <c r="G211" s="102">
        <v>135</v>
      </c>
    </row>
    <row r="212" spans="1:7" x14ac:dyDescent="0.2">
      <c r="A212" s="102" t="s">
        <v>860</v>
      </c>
      <c r="B212" s="102" t="s">
        <v>861</v>
      </c>
      <c r="C212" s="102" t="s">
        <v>620</v>
      </c>
      <c r="D212" s="102" t="s">
        <v>265</v>
      </c>
      <c r="E212" s="102" t="s">
        <v>621</v>
      </c>
      <c r="F212" s="102" t="s">
        <v>272</v>
      </c>
      <c r="G212" s="102">
        <v>140</v>
      </c>
    </row>
    <row r="213" spans="1:7" x14ac:dyDescent="0.2">
      <c r="A213" s="102" t="s">
        <v>862</v>
      </c>
      <c r="B213" s="102" t="s">
        <v>863</v>
      </c>
      <c r="C213" s="102" t="s">
        <v>275</v>
      </c>
      <c r="D213" s="102" t="s">
        <v>180</v>
      </c>
      <c r="E213" s="102" t="s">
        <v>276</v>
      </c>
      <c r="F213" s="102" t="s">
        <v>277</v>
      </c>
      <c r="G213" s="102">
        <v>139</v>
      </c>
    </row>
    <row r="214" spans="1:7" x14ac:dyDescent="0.2">
      <c r="A214" s="102" t="s">
        <v>864</v>
      </c>
      <c r="B214" s="102" t="s">
        <v>865</v>
      </c>
      <c r="C214" s="102" t="s">
        <v>264</v>
      </c>
      <c r="D214" s="102" t="s">
        <v>265</v>
      </c>
      <c r="E214" s="102" t="s">
        <v>669</v>
      </c>
      <c r="F214" s="102" t="s">
        <v>267</v>
      </c>
      <c r="G214" s="102">
        <v>600</v>
      </c>
    </row>
    <row r="215" spans="1:7" x14ac:dyDescent="0.2">
      <c r="A215" s="102" t="s">
        <v>866</v>
      </c>
      <c r="B215" s="102" t="s">
        <v>867</v>
      </c>
      <c r="C215" s="102" t="s">
        <v>368</v>
      </c>
      <c r="D215" s="102" t="s">
        <v>265</v>
      </c>
      <c r="E215" s="102" t="s">
        <v>369</v>
      </c>
      <c r="F215" s="102" t="s">
        <v>487</v>
      </c>
      <c r="G215" s="102">
        <v>150</v>
      </c>
    </row>
    <row r="216" spans="1:7" x14ac:dyDescent="0.2">
      <c r="A216" s="102" t="s">
        <v>868</v>
      </c>
      <c r="B216" s="102" t="s">
        <v>869</v>
      </c>
      <c r="C216" s="102" t="s">
        <v>264</v>
      </c>
      <c r="D216" s="102" t="s">
        <v>265</v>
      </c>
      <c r="E216" s="102" t="s">
        <v>545</v>
      </c>
      <c r="F216" s="102" t="s">
        <v>267</v>
      </c>
      <c r="G216" s="102">
        <v>140</v>
      </c>
    </row>
    <row r="217" spans="1:7" x14ac:dyDescent="0.2">
      <c r="A217" s="102" t="s">
        <v>870</v>
      </c>
      <c r="B217" s="102" t="s">
        <v>871</v>
      </c>
      <c r="C217" s="102" t="s">
        <v>264</v>
      </c>
      <c r="D217" s="102" t="s">
        <v>265</v>
      </c>
      <c r="E217" s="102" t="s">
        <v>561</v>
      </c>
      <c r="F217" s="102" t="s">
        <v>267</v>
      </c>
      <c r="G217" s="102">
        <v>312</v>
      </c>
    </row>
    <row r="218" spans="1:7" x14ac:dyDescent="0.2">
      <c r="A218" s="102" t="s">
        <v>872</v>
      </c>
      <c r="B218" s="102" t="s">
        <v>873</v>
      </c>
      <c r="C218" s="102" t="s">
        <v>264</v>
      </c>
      <c r="D218" s="102" t="s">
        <v>265</v>
      </c>
      <c r="E218" s="102" t="s">
        <v>316</v>
      </c>
      <c r="F218" s="102" t="s">
        <v>267</v>
      </c>
      <c r="G218" s="102">
        <v>110</v>
      </c>
    </row>
    <row r="219" spans="1:7" x14ac:dyDescent="0.2">
      <c r="A219" s="102" t="s">
        <v>874</v>
      </c>
      <c r="B219" s="102" t="s">
        <v>875</v>
      </c>
      <c r="C219" s="102" t="s">
        <v>876</v>
      </c>
      <c r="D219" s="102" t="s">
        <v>265</v>
      </c>
      <c r="E219" s="102" t="s">
        <v>415</v>
      </c>
      <c r="F219" s="102" t="s">
        <v>272</v>
      </c>
      <c r="G219" s="102">
        <v>196</v>
      </c>
    </row>
    <row r="220" spans="1:7" x14ac:dyDescent="0.2">
      <c r="A220" s="102" t="s">
        <v>877</v>
      </c>
      <c r="B220" s="102" t="s">
        <v>878</v>
      </c>
      <c r="C220" s="102" t="s">
        <v>264</v>
      </c>
      <c r="D220" s="102" t="s">
        <v>265</v>
      </c>
      <c r="E220" s="102" t="s">
        <v>385</v>
      </c>
      <c r="F220" s="102" t="s">
        <v>267</v>
      </c>
      <c r="G220" s="102">
        <v>325</v>
      </c>
    </row>
    <row r="221" spans="1:7" x14ac:dyDescent="0.2">
      <c r="A221" s="102" t="s">
        <v>879</v>
      </c>
      <c r="B221" s="102" t="s">
        <v>880</v>
      </c>
      <c r="C221" s="102" t="s">
        <v>264</v>
      </c>
      <c r="D221" s="102" t="s">
        <v>265</v>
      </c>
      <c r="E221" s="102" t="s">
        <v>526</v>
      </c>
      <c r="F221" s="102" t="s">
        <v>267</v>
      </c>
      <c r="G221" s="102">
        <v>100</v>
      </c>
    </row>
    <row r="222" spans="1:7" x14ac:dyDescent="0.2">
      <c r="A222" s="102" t="s">
        <v>881</v>
      </c>
      <c r="B222" s="102" t="s">
        <v>882</v>
      </c>
      <c r="C222" s="102" t="s">
        <v>264</v>
      </c>
      <c r="D222" s="102" t="s">
        <v>265</v>
      </c>
      <c r="E222" s="102" t="s">
        <v>610</v>
      </c>
      <c r="F222" s="102" t="s">
        <v>267</v>
      </c>
      <c r="G222" s="102">
        <v>175</v>
      </c>
    </row>
    <row r="223" spans="1:7" x14ac:dyDescent="0.2">
      <c r="A223" s="102" t="s">
        <v>883</v>
      </c>
      <c r="B223" s="102" t="s">
        <v>884</v>
      </c>
      <c r="C223" s="102" t="s">
        <v>264</v>
      </c>
      <c r="D223" s="102" t="s">
        <v>265</v>
      </c>
      <c r="E223" s="102" t="s">
        <v>436</v>
      </c>
      <c r="F223" s="102" t="s">
        <v>267</v>
      </c>
      <c r="G223" s="102">
        <v>100</v>
      </c>
    </row>
    <row r="224" spans="1:7" x14ac:dyDescent="0.2">
      <c r="A224" s="102" t="s">
        <v>885</v>
      </c>
      <c r="B224" s="102" t="s">
        <v>886</v>
      </c>
      <c r="C224" s="102" t="s">
        <v>264</v>
      </c>
      <c r="D224" s="102" t="s">
        <v>265</v>
      </c>
      <c r="E224" s="102" t="s">
        <v>545</v>
      </c>
      <c r="F224" s="102" t="s">
        <v>267</v>
      </c>
      <c r="G224" s="102">
        <v>100</v>
      </c>
    </row>
    <row r="225" spans="1:7" x14ac:dyDescent="0.2">
      <c r="A225" s="102" t="s">
        <v>887</v>
      </c>
      <c r="B225" s="102" t="s">
        <v>888</v>
      </c>
      <c r="C225" s="102" t="s">
        <v>264</v>
      </c>
      <c r="D225" s="102" t="s">
        <v>265</v>
      </c>
      <c r="E225" s="102" t="s">
        <v>408</v>
      </c>
      <c r="F225" s="102" t="s">
        <v>283</v>
      </c>
      <c r="G225" s="102">
        <v>1500</v>
      </c>
    </row>
    <row r="226" spans="1:7" x14ac:dyDescent="0.2">
      <c r="A226" s="102" t="s">
        <v>889</v>
      </c>
      <c r="B226" s="102" t="s">
        <v>890</v>
      </c>
      <c r="C226" s="102" t="s">
        <v>305</v>
      </c>
      <c r="D226" s="102" t="s">
        <v>265</v>
      </c>
      <c r="E226" s="102" t="s">
        <v>306</v>
      </c>
      <c r="F226" s="102" t="s">
        <v>307</v>
      </c>
      <c r="G226" s="102">
        <v>350</v>
      </c>
    </row>
    <row r="227" spans="1:7" x14ac:dyDescent="0.2">
      <c r="A227" s="102" t="s">
        <v>891</v>
      </c>
      <c r="B227" s="102" t="s">
        <v>892</v>
      </c>
      <c r="C227" s="102" t="s">
        <v>364</v>
      </c>
      <c r="D227" s="102" t="s">
        <v>265</v>
      </c>
      <c r="E227" s="102">
        <v>28145</v>
      </c>
      <c r="F227" s="102" t="s">
        <v>494</v>
      </c>
      <c r="G227" s="102">
        <v>110</v>
      </c>
    </row>
    <row r="228" spans="1:7" x14ac:dyDescent="0.2">
      <c r="A228" s="102" t="s">
        <v>893</v>
      </c>
      <c r="B228" s="102" t="s">
        <v>894</v>
      </c>
      <c r="C228" s="102" t="s">
        <v>264</v>
      </c>
      <c r="D228" s="102" t="s">
        <v>265</v>
      </c>
      <c r="E228" s="102" t="s">
        <v>266</v>
      </c>
      <c r="F228" s="102" t="s">
        <v>267</v>
      </c>
      <c r="G228" s="102">
        <v>150</v>
      </c>
    </row>
    <row r="229" spans="1:7" x14ac:dyDescent="0.2">
      <c r="A229" s="102" t="s">
        <v>895</v>
      </c>
      <c r="B229" s="102" t="s">
        <v>896</v>
      </c>
      <c r="C229" s="102" t="s">
        <v>264</v>
      </c>
      <c r="D229" s="102" t="s">
        <v>265</v>
      </c>
      <c r="E229" s="102" t="s">
        <v>897</v>
      </c>
      <c r="F229" s="102" t="s">
        <v>283</v>
      </c>
      <c r="G229" s="102">
        <v>26283</v>
      </c>
    </row>
    <row r="230" spans="1:7" x14ac:dyDescent="0.2">
      <c r="A230" s="102" t="s">
        <v>898</v>
      </c>
      <c r="B230" s="102" t="s">
        <v>899</v>
      </c>
      <c r="C230" s="102" t="s">
        <v>264</v>
      </c>
      <c r="D230" s="102" t="s">
        <v>265</v>
      </c>
      <c r="E230" s="102" t="s">
        <v>596</v>
      </c>
      <c r="F230" s="102" t="s">
        <v>267</v>
      </c>
      <c r="G230" s="102">
        <v>130</v>
      </c>
    </row>
    <row r="231" spans="1:7" x14ac:dyDescent="0.2">
      <c r="A231" s="102" t="s">
        <v>900</v>
      </c>
      <c r="B231" s="102" t="s">
        <v>901</v>
      </c>
      <c r="C231" s="102" t="s">
        <v>340</v>
      </c>
      <c r="D231" s="102" t="s">
        <v>265</v>
      </c>
      <c r="E231" s="102" t="s">
        <v>518</v>
      </c>
      <c r="F231" s="102" t="s">
        <v>342</v>
      </c>
      <c r="G231" s="102">
        <v>115</v>
      </c>
    </row>
    <row r="232" spans="1:7" x14ac:dyDescent="0.2">
      <c r="A232" s="102" t="s">
        <v>902</v>
      </c>
      <c r="B232" s="102" t="s">
        <v>903</v>
      </c>
      <c r="C232" s="102" t="s">
        <v>270</v>
      </c>
      <c r="D232" s="102" t="s">
        <v>265</v>
      </c>
      <c r="E232" s="102" t="s">
        <v>271</v>
      </c>
      <c r="F232" s="102" t="s">
        <v>272</v>
      </c>
      <c r="G232" s="102">
        <v>3230</v>
      </c>
    </row>
    <row r="233" spans="1:7" x14ac:dyDescent="0.2">
      <c r="A233" s="102" t="s">
        <v>904</v>
      </c>
      <c r="B233" s="102" t="s">
        <v>905</v>
      </c>
      <c r="C233" s="102" t="s">
        <v>327</v>
      </c>
      <c r="D233" s="102" t="s">
        <v>265</v>
      </c>
      <c r="E233" s="102" t="s">
        <v>482</v>
      </c>
      <c r="F233" s="102" t="s">
        <v>267</v>
      </c>
      <c r="G233" s="102">
        <v>105</v>
      </c>
    </row>
    <row r="234" spans="1:7" x14ac:dyDescent="0.2">
      <c r="A234" s="102" t="s">
        <v>906</v>
      </c>
      <c r="B234" s="102" t="s">
        <v>907</v>
      </c>
      <c r="C234" s="102" t="s">
        <v>375</v>
      </c>
      <c r="D234" s="102" t="s">
        <v>265</v>
      </c>
      <c r="E234" s="102" t="s">
        <v>376</v>
      </c>
      <c r="F234" s="102" t="s">
        <v>377</v>
      </c>
      <c r="G234" s="102">
        <v>100</v>
      </c>
    </row>
    <row r="235" spans="1:7" x14ac:dyDescent="0.2">
      <c r="A235" s="102" t="s">
        <v>906</v>
      </c>
      <c r="B235" s="102" t="s">
        <v>908</v>
      </c>
      <c r="C235" s="102" t="s">
        <v>485</v>
      </c>
      <c r="D235" s="102" t="s">
        <v>265</v>
      </c>
      <c r="E235" s="102" t="s">
        <v>486</v>
      </c>
      <c r="F235" s="102" t="s">
        <v>283</v>
      </c>
      <c r="G235" s="102">
        <v>380</v>
      </c>
    </row>
    <row r="236" spans="1:7" x14ac:dyDescent="0.2">
      <c r="A236" s="102" t="s">
        <v>909</v>
      </c>
      <c r="B236" s="102" t="s">
        <v>910</v>
      </c>
      <c r="C236" s="102" t="s">
        <v>368</v>
      </c>
      <c r="D236" s="102" t="s">
        <v>265</v>
      </c>
      <c r="E236" s="102" t="s">
        <v>369</v>
      </c>
      <c r="F236" s="102" t="s">
        <v>487</v>
      </c>
      <c r="G236" s="102">
        <v>100</v>
      </c>
    </row>
    <row r="237" spans="1:7" x14ac:dyDescent="0.2">
      <c r="A237" s="102" t="s">
        <v>911</v>
      </c>
      <c r="B237" s="102" t="s">
        <v>912</v>
      </c>
      <c r="C237" s="102" t="s">
        <v>439</v>
      </c>
      <c r="D237" s="102" t="s">
        <v>265</v>
      </c>
      <c r="E237" s="102" t="s">
        <v>465</v>
      </c>
      <c r="F237" s="102" t="s">
        <v>441</v>
      </c>
      <c r="G237" s="102">
        <v>130</v>
      </c>
    </row>
    <row r="238" spans="1:7" x14ac:dyDescent="0.2">
      <c r="A238" s="102" t="s">
        <v>913</v>
      </c>
      <c r="B238" s="102" t="s">
        <v>914</v>
      </c>
      <c r="C238" s="102" t="s">
        <v>915</v>
      </c>
      <c r="D238" s="102" t="s">
        <v>125</v>
      </c>
      <c r="E238" s="102" t="s">
        <v>916</v>
      </c>
      <c r="F238" s="102" t="s">
        <v>283</v>
      </c>
      <c r="G238" s="102">
        <v>350</v>
      </c>
    </row>
    <row r="239" spans="1:7" x14ac:dyDescent="0.2">
      <c r="A239" s="102" t="s">
        <v>917</v>
      </c>
      <c r="B239" s="102" t="s">
        <v>918</v>
      </c>
      <c r="C239" s="102" t="s">
        <v>264</v>
      </c>
      <c r="D239" s="102" t="s">
        <v>265</v>
      </c>
      <c r="E239" s="102" t="s">
        <v>399</v>
      </c>
      <c r="F239" s="102" t="s">
        <v>267</v>
      </c>
      <c r="G239" s="102">
        <v>100</v>
      </c>
    </row>
    <row r="240" spans="1:7" x14ac:dyDescent="0.2">
      <c r="A240" s="102" t="s">
        <v>919</v>
      </c>
      <c r="B240" s="102" t="s">
        <v>920</v>
      </c>
      <c r="C240" s="102" t="s">
        <v>264</v>
      </c>
      <c r="D240" s="102" t="s">
        <v>265</v>
      </c>
      <c r="E240" s="102" t="s">
        <v>808</v>
      </c>
      <c r="F240" s="102" t="s">
        <v>267</v>
      </c>
      <c r="G240" s="102">
        <v>189</v>
      </c>
    </row>
    <row r="241" spans="1:7" x14ac:dyDescent="0.2">
      <c r="A241" s="102" t="s">
        <v>921</v>
      </c>
      <c r="B241" s="102" t="s">
        <v>922</v>
      </c>
      <c r="C241" s="102" t="s">
        <v>264</v>
      </c>
      <c r="D241" s="102" t="s">
        <v>265</v>
      </c>
      <c r="E241" s="102" t="s">
        <v>266</v>
      </c>
      <c r="F241" s="102" t="s">
        <v>267</v>
      </c>
      <c r="G241" s="102">
        <v>300</v>
      </c>
    </row>
    <row r="242" spans="1:7" x14ac:dyDescent="0.2">
      <c r="A242" s="102" t="s">
        <v>923</v>
      </c>
      <c r="B242" s="102" t="s">
        <v>924</v>
      </c>
      <c r="C242" s="102" t="s">
        <v>327</v>
      </c>
      <c r="D242" s="102" t="s">
        <v>265</v>
      </c>
      <c r="E242" s="102" t="s">
        <v>925</v>
      </c>
      <c r="F242" s="102" t="s">
        <v>267</v>
      </c>
      <c r="G242" s="102">
        <v>190</v>
      </c>
    </row>
    <row r="243" spans="1:7" x14ac:dyDescent="0.2">
      <c r="A243" s="102" t="s">
        <v>926</v>
      </c>
      <c r="B243" s="102" t="s">
        <v>927</v>
      </c>
      <c r="C243" s="102" t="s">
        <v>364</v>
      </c>
      <c r="D243" s="102" t="s">
        <v>265</v>
      </c>
      <c r="E243" s="102" t="s">
        <v>707</v>
      </c>
      <c r="F243" s="102" t="s">
        <v>494</v>
      </c>
      <c r="G243" s="102">
        <v>100</v>
      </c>
    </row>
    <row r="244" spans="1:7" x14ac:dyDescent="0.2">
      <c r="A244" s="102" t="s">
        <v>928</v>
      </c>
      <c r="B244" s="102" t="s">
        <v>929</v>
      </c>
      <c r="C244" s="102" t="s">
        <v>305</v>
      </c>
      <c r="D244" s="102" t="s">
        <v>265</v>
      </c>
      <c r="E244" s="102" t="s">
        <v>306</v>
      </c>
      <c r="F244" s="102" t="s">
        <v>307</v>
      </c>
      <c r="G244" s="102">
        <v>120</v>
      </c>
    </row>
    <row r="245" spans="1:7" x14ac:dyDescent="0.2">
      <c r="A245" s="102" t="s">
        <v>930</v>
      </c>
      <c r="B245" s="102" t="s">
        <v>931</v>
      </c>
      <c r="C245" s="102" t="s">
        <v>364</v>
      </c>
      <c r="D245" s="102" t="s">
        <v>265</v>
      </c>
      <c r="E245" s="102" t="s">
        <v>542</v>
      </c>
      <c r="F245" s="102" t="s">
        <v>494</v>
      </c>
      <c r="G245" s="102">
        <v>258</v>
      </c>
    </row>
    <row r="246" spans="1:7" x14ac:dyDescent="0.2">
      <c r="A246" s="102" t="s">
        <v>932</v>
      </c>
      <c r="B246" s="102" t="s">
        <v>933</v>
      </c>
      <c r="C246" s="102" t="s">
        <v>599</v>
      </c>
      <c r="D246" s="102" t="s">
        <v>265</v>
      </c>
      <c r="E246" s="102" t="s">
        <v>600</v>
      </c>
      <c r="F246" s="102" t="s">
        <v>487</v>
      </c>
      <c r="G246" s="102">
        <v>1179</v>
      </c>
    </row>
    <row r="247" spans="1:7" x14ac:dyDescent="0.2">
      <c r="A247" s="102" t="s">
        <v>934</v>
      </c>
      <c r="B247" s="102" t="s">
        <v>935</v>
      </c>
      <c r="C247" s="102" t="s">
        <v>599</v>
      </c>
      <c r="D247" s="102" t="s">
        <v>265</v>
      </c>
      <c r="E247" s="102" t="s">
        <v>600</v>
      </c>
      <c r="F247" s="102" t="s">
        <v>487</v>
      </c>
      <c r="G247" s="102">
        <v>2000</v>
      </c>
    </row>
    <row r="248" spans="1:7" x14ac:dyDescent="0.2">
      <c r="A248" s="102" t="s">
        <v>936</v>
      </c>
      <c r="B248" s="102" t="s">
        <v>937</v>
      </c>
      <c r="C248" s="102" t="s">
        <v>485</v>
      </c>
      <c r="D248" s="102" t="s">
        <v>265</v>
      </c>
      <c r="E248" s="102" t="s">
        <v>486</v>
      </c>
      <c r="F248" s="102" t="s">
        <v>487</v>
      </c>
      <c r="G248" s="102">
        <v>100</v>
      </c>
    </row>
    <row r="249" spans="1:7" x14ac:dyDescent="0.2">
      <c r="A249" s="102" t="s">
        <v>938</v>
      </c>
      <c r="B249" s="102" t="s">
        <v>939</v>
      </c>
      <c r="C249" s="102" t="s">
        <v>368</v>
      </c>
      <c r="D249" s="102" t="s">
        <v>265</v>
      </c>
      <c r="E249" s="102" t="s">
        <v>824</v>
      </c>
      <c r="F249" s="102" t="s">
        <v>487</v>
      </c>
      <c r="G249" s="102">
        <v>320</v>
      </c>
    </row>
    <row r="250" spans="1:7" x14ac:dyDescent="0.2">
      <c r="A250" s="102" t="s">
        <v>940</v>
      </c>
      <c r="B250" s="102" t="s">
        <v>941</v>
      </c>
      <c r="C250" s="102" t="s">
        <v>368</v>
      </c>
      <c r="D250" s="102" t="s">
        <v>265</v>
      </c>
      <c r="E250" s="102" t="s">
        <v>824</v>
      </c>
      <c r="F250" s="102" t="s">
        <v>487</v>
      </c>
      <c r="G250" s="102">
        <v>1438</v>
      </c>
    </row>
    <row r="251" spans="1:7" x14ac:dyDescent="0.2">
      <c r="A251" s="102" t="s">
        <v>942</v>
      </c>
      <c r="B251" s="102" t="s">
        <v>943</v>
      </c>
      <c r="C251" s="102" t="s">
        <v>264</v>
      </c>
      <c r="D251" s="102" t="s">
        <v>265</v>
      </c>
      <c r="E251" s="102" t="s">
        <v>299</v>
      </c>
      <c r="F251" s="102" t="s">
        <v>283</v>
      </c>
      <c r="G251" s="102">
        <v>600</v>
      </c>
    </row>
    <row r="252" spans="1:7" x14ac:dyDescent="0.2">
      <c r="A252" s="102" t="s">
        <v>944</v>
      </c>
      <c r="B252" s="102" t="s">
        <v>945</v>
      </c>
      <c r="C252" s="102" t="s">
        <v>946</v>
      </c>
      <c r="D252" s="102" t="s">
        <v>122</v>
      </c>
      <c r="E252" s="102">
        <v>37088</v>
      </c>
      <c r="F252" s="102" t="s">
        <v>283</v>
      </c>
      <c r="G252" s="102">
        <v>250</v>
      </c>
    </row>
    <row r="253" spans="1:7" x14ac:dyDescent="0.2">
      <c r="A253" s="102" t="s">
        <v>947</v>
      </c>
      <c r="B253" s="102" t="s">
        <v>948</v>
      </c>
      <c r="C253" s="102" t="s">
        <v>264</v>
      </c>
      <c r="D253" s="102" t="s">
        <v>265</v>
      </c>
      <c r="E253" s="102" t="s">
        <v>561</v>
      </c>
      <c r="F253" s="102" t="s">
        <v>267</v>
      </c>
      <c r="G253" s="102">
        <v>130</v>
      </c>
    </row>
    <row r="254" spans="1:7" x14ac:dyDescent="0.2">
      <c r="A254" s="102" t="s">
        <v>949</v>
      </c>
      <c r="B254" s="102" t="s">
        <v>950</v>
      </c>
      <c r="C254" s="102" t="s">
        <v>264</v>
      </c>
      <c r="D254" s="102" t="s">
        <v>265</v>
      </c>
      <c r="E254" s="102" t="s">
        <v>408</v>
      </c>
      <c r="F254" s="102" t="s">
        <v>267</v>
      </c>
      <c r="G254" s="102">
        <v>115</v>
      </c>
    </row>
    <row r="255" spans="1:7" x14ac:dyDescent="0.2">
      <c r="A255" s="102" t="s">
        <v>951</v>
      </c>
      <c r="B255" s="102" t="s">
        <v>952</v>
      </c>
      <c r="C255" s="102" t="s">
        <v>264</v>
      </c>
      <c r="D255" s="102" t="s">
        <v>265</v>
      </c>
      <c r="E255" s="102" t="s">
        <v>399</v>
      </c>
      <c r="F255" s="102" t="s">
        <v>267</v>
      </c>
      <c r="G255" s="102">
        <v>243</v>
      </c>
    </row>
    <row r="256" spans="1:7" x14ac:dyDescent="0.2">
      <c r="A256" s="102" t="s">
        <v>953</v>
      </c>
      <c r="B256" s="102" t="s">
        <v>954</v>
      </c>
      <c r="C256" s="102" t="s">
        <v>327</v>
      </c>
      <c r="D256" s="102" t="s">
        <v>265</v>
      </c>
      <c r="E256" s="102" t="s">
        <v>482</v>
      </c>
      <c r="F256" s="102" t="s">
        <v>342</v>
      </c>
      <c r="G256" s="102">
        <v>150</v>
      </c>
    </row>
    <row r="257" spans="1:7" x14ac:dyDescent="0.2">
      <c r="A257" s="102" t="s">
        <v>955</v>
      </c>
      <c r="B257" s="102" t="s">
        <v>956</v>
      </c>
      <c r="C257" s="102" t="s">
        <v>264</v>
      </c>
      <c r="D257" s="102" t="s">
        <v>265</v>
      </c>
      <c r="E257" s="102" t="s">
        <v>957</v>
      </c>
      <c r="F257" s="102" t="s">
        <v>267</v>
      </c>
      <c r="G257" s="102">
        <v>165</v>
      </c>
    </row>
    <row r="258" spans="1:7" x14ac:dyDescent="0.2">
      <c r="A258" s="102" t="s">
        <v>958</v>
      </c>
      <c r="B258" s="102" t="s">
        <v>959</v>
      </c>
      <c r="C258" s="102" t="s">
        <v>264</v>
      </c>
      <c r="D258" s="102" t="s">
        <v>265</v>
      </c>
      <c r="E258" s="102" t="s">
        <v>960</v>
      </c>
      <c r="F258" s="102" t="s">
        <v>267</v>
      </c>
      <c r="G258" s="102">
        <v>2053</v>
      </c>
    </row>
    <row r="259" spans="1:7" x14ac:dyDescent="0.2">
      <c r="A259" s="102" t="s">
        <v>961</v>
      </c>
      <c r="B259" s="102" t="s">
        <v>962</v>
      </c>
      <c r="C259" s="102" t="s">
        <v>963</v>
      </c>
      <c r="D259" s="102" t="s">
        <v>265</v>
      </c>
      <c r="E259" s="102" t="s">
        <v>964</v>
      </c>
      <c r="F259" s="102" t="s">
        <v>487</v>
      </c>
      <c r="G259" s="102">
        <v>154</v>
      </c>
    </row>
    <row r="260" spans="1:7" x14ac:dyDescent="0.2">
      <c r="A260" s="102" t="s">
        <v>965</v>
      </c>
      <c r="B260" s="102" t="s">
        <v>966</v>
      </c>
      <c r="C260" s="102" t="s">
        <v>203</v>
      </c>
      <c r="D260" s="102" t="s">
        <v>265</v>
      </c>
      <c r="E260" s="102" t="s">
        <v>967</v>
      </c>
      <c r="F260" s="102" t="s">
        <v>307</v>
      </c>
      <c r="G260" s="102">
        <v>126</v>
      </c>
    </row>
    <row r="261" spans="1:7" x14ac:dyDescent="0.2">
      <c r="A261" s="102" t="s">
        <v>968</v>
      </c>
      <c r="B261" s="102" t="s">
        <v>969</v>
      </c>
      <c r="C261" s="102" t="s">
        <v>327</v>
      </c>
      <c r="D261" s="102" t="s">
        <v>265</v>
      </c>
      <c r="E261" s="102" t="s">
        <v>328</v>
      </c>
      <c r="F261" s="102" t="s">
        <v>267</v>
      </c>
      <c r="G261" s="102">
        <v>250</v>
      </c>
    </row>
    <row r="262" spans="1:7" x14ac:dyDescent="0.2">
      <c r="A262" s="102" t="s">
        <v>970</v>
      </c>
      <c r="B262" s="102" t="s">
        <v>971</v>
      </c>
      <c r="C262" s="102" t="s">
        <v>368</v>
      </c>
      <c r="D262" s="102" t="s">
        <v>265</v>
      </c>
      <c r="E262" s="102" t="s">
        <v>369</v>
      </c>
      <c r="F262" s="102" t="s">
        <v>283</v>
      </c>
      <c r="G262" s="102">
        <v>2100</v>
      </c>
    </row>
    <row r="263" spans="1:7" x14ac:dyDescent="0.2">
      <c r="A263" s="102" t="s">
        <v>972</v>
      </c>
      <c r="B263" s="102" t="s">
        <v>973</v>
      </c>
      <c r="C263" s="102" t="s">
        <v>277</v>
      </c>
      <c r="D263" s="102" t="s">
        <v>180</v>
      </c>
      <c r="E263" s="102" t="s">
        <v>418</v>
      </c>
      <c r="F263" s="102" t="s">
        <v>277</v>
      </c>
      <c r="G263" s="102">
        <v>300</v>
      </c>
    </row>
    <row r="264" spans="1:7" x14ac:dyDescent="0.2">
      <c r="A264" s="102" t="s">
        <v>974</v>
      </c>
      <c r="B264" s="102" t="s">
        <v>975</v>
      </c>
      <c r="C264" s="102" t="s">
        <v>264</v>
      </c>
      <c r="D264" s="102" t="s">
        <v>265</v>
      </c>
      <c r="E264" s="102" t="s">
        <v>545</v>
      </c>
      <c r="F264" s="102" t="s">
        <v>267</v>
      </c>
      <c r="G264" s="102">
        <v>112</v>
      </c>
    </row>
    <row r="265" spans="1:7" x14ac:dyDescent="0.2">
      <c r="A265" s="102" t="s">
        <v>976</v>
      </c>
      <c r="B265" s="102" t="s">
        <v>977</v>
      </c>
      <c r="C265" s="102" t="s">
        <v>264</v>
      </c>
      <c r="D265" s="102" t="s">
        <v>265</v>
      </c>
      <c r="E265" s="102" t="s">
        <v>808</v>
      </c>
      <c r="F265" s="102" t="s">
        <v>267</v>
      </c>
      <c r="G265" s="102">
        <v>110</v>
      </c>
    </row>
    <row r="266" spans="1:7" x14ac:dyDescent="0.2">
      <c r="A266" s="102" t="s">
        <v>978</v>
      </c>
      <c r="B266" s="102" t="s">
        <v>979</v>
      </c>
      <c r="C266" s="102" t="s">
        <v>264</v>
      </c>
      <c r="D266" s="102" t="s">
        <v>265</v>
      </c>
      <c r="E266" s="102" t="s">
        <v>402</v>
      </c>
      <c r="F266" s="102" t="s">
        <v>267</v>
      </c>
      <c r="G266" s="102">
        <v>140</v>
      </c>
    </row>
    <row r="267" spans="1:7" x14ac:dyDescent="0.2">
      <c r="A267" s="102" t="s">
        <v>980</v>
      </c>
      <c r="B267" s="102" t="s">
        <v>981</v>
      </c>
      <c r="C267" s="102" t="s">
        <v>264</v>
      </c>
      <c r="D267" s="102" t="s">
        <v>265</v>
      </c>
      <c r="E267" s="102" t="s">
        <v>310</v>
      </c>
      <c r="F267" s="102" t="s">
        <v>267</v>
      </c>
      <c r="G267" s="102">
        <v>185</v>
      </c>
    </row>
    <row r="268" spans="1:7" x14ac:dyDescent="0.2">
      <c r="A268" s="102" t="s">
        <v>982</v>
      </c>
      <c r="B268" s="102" t="s">
        <v>983</v>
      </c>
      <c r="C268" s="102" t="s">
        <v>264</v>
      </c>
      <c r="D268" s="102" t="s">
        <v>265</v>
      </c>
      <c r="E268" s="102" t="s">
        <v>808</v>
      </c>
      <c r="F268" s="102" t="s">
        <v>267</v>
      </c>
      <c r="G268" s="102">
        <v>250</v>
      </c>
    </row>
    <row r="269" spans="1:7" x14ac:dyDescent="0.2">
      <c r="A269" s="102" t="s">
        <v>984</v>
      </c>
      <c r="B269" s="102" t="s">
        <v>985</v>
      </c>
      <c r="C269" s="102" t="s">
        <v>264</v>
      </c>
      <c r="D269" s="102" t="s">
        <v>265</v>
      </c>
      <c r="E269" s="102" t="s">
        <v>382</v>
      </c>
      <c r="F269" s="102" t="s">
        <v>267</v>
      </c>
      <c r="G269" s="102">
        <v>450</v>
      </c>
    </row>
    <row r="270" spans="1:7" x14ac:dyDescent="0.2">
      <c r="A270" s="102" t="s">
        <v>986</v>
      </c>
      <c r="B270" s="102" t="s">
        <v>987</v>
      </c>
      <c r="C270" s="102" t="s">
        <v>264</v>
      </c>
      <c r="D270" s="102" t="s">
        <v>265</v>
      </c>
      <c r="E270" s="102" t="s">
        <v>554</v>
      </c>
      <c r="F270" s="102" t="s">
        <v>267</v>
      </c>
      <c r="G270" s="102">
        <v>165</v>
      </c>
    </row>
    <row r="271" spans="1:7" x14ac:dyDescent="0.2">
      <c r="A271" s="102" t="s">
        <v>988</v>
      </c>
      <c r="B271" s="102" t="s">
        <v>989</v>
      </c>
      <c r="C271" s="102" t="s">
        <v>264</v>
      </c>
      <c r="D271" s="102" t="s">
        <v>265</v>
      </c>
      <c r="E271" s="102" t="s">
        <v>897</v>
      </c>
      <c r="F271" s="102" t="s">
        <v>267</v>
      </c>
      <c r="G271" s="102">
        <v>1300</v>
      </c>
    </row>
    <row r="272" spans="1:7" x14ac:dyDescent="0.2">
      <c r="A272" s="102" t="s">
        <v>990</v>
      </c>
      <c r="B272" s="102" t="s">
        <v>991</v>
      </c>
      <c r="C272" s="102" t="s">
        <v>414</v>
      </c>
      <c r="D272" s="102" t="s">
        <v>265</v>
      </c>
      <c r="E272" s="102" t="s">
        <v>415</v>
      </c>
      <c r="F272" s="102" t="s">
        <v>272</v>
      </c>
      <c r="G272" s="102">
        <v>100</v>
      </c>
    </row>
    <row r="273" spans="1:7" x14ac:dyDescent="0.2">
      <c r="A273" s="102" t="s">
        <v>992</v>
      </c>
      <c r="B273" s="102" t="s">
        <v>993</v>
      </c>
      <c r="C273" s="102" t="s">
        <v>264</v>
      </c>
      <c r="D273" s="102" t="s">
        <v>265</v>
      </c>
      <c r="E273" s="102" t="s">
        <v>596</v>
      </c>
      <c r="F273" s="102" t="s">
        <v>283</v>
      </c>
      <c r="G273" s="102">
        <v>1200</v>
      </c>
    </row>
    <row r="274" spans="1:7" x14ac:dyDescent="0.2">
      <c r="A274" s="102" t="s">
        <v>994</v>
      </c>
      <c r="B274" s="102" t="s">
        <v>995</v>
      </c>
      <c r="C274" s="102" t="s">
        <v>264</v>
      </c>
      <c r="D274" s="102" t="s">
        <v>265</v>
      </c>
      <c r="E274" s="102" t="s">
        <v>423</v>
      </c>
      <c r="F274" s="102" t="s">
        <v>267</v>
      </c>
      <c r="G274" s="102">
        <v>344</v>
      </c>
    </row>
    <row r="275" spans="1:7" x14ac:dyDescent="0.2">
      <c r="A275" s="102" t="s">
        <v>996</v>
      </c>
      <c r="B275" s="102" t="s">
        <v>997</v>
      </c>
      <c r="C275" s="102" t="s">
        <v>264</v>
      </c>
      <c r="D275" s="102" t="s">
        <v>265</v>
      </c>
      <c r="E275" s="102" t="s">
        <v>610</v>
      </c>
      <c r="F275" s="102" t="s">
        <v>267</v>
      </c>
      <c r="G275" s="102">
        <v>170</v>
      </c>
    </row>
    <row r="276" spans="1:7" x14ac:dyDescent="0.2">
      <c r="A276" s="102" t="s">
        <v>998</v>
      </c>
      <c r="B276" s="102" t="s">
        <v>999</v>
      </c>
      <c r="C276" s="102" t="s">
        <v>264</v>
      </c>
      <c r="D276" s="102" t="s">
        <v>265</v>
      </c>
      <c r="E276" s="102" t="s">
        <v>1000</v>
      </c>
      <c r="F276" s="102" t="s">
        <v>267</v>
      </c>
      <c r="G276" s="102">
        <v>100</v>
      </c>
    </row>
    <row r="277" spans="1:7" x14ac:dyDescent="0.2">
      <c r="A277" s="102" t="s">
        <v>1001</v>
      </c>
      <c r="B277" s="102" t="s">
        <v>1002</v>
      </c>
      <c r="C277" s="102" t="s">
        <v>264</v>
      </c>
      <c r="D277" s="102" t="s">
        <v>265</v>
      </c>
      <c r="E277" s="102" t="s">
        <v>511</v>
      </c>
      <c r="F277" s="102" t="s">
        <v>267</v>
      </c>
      <c r="G277" s="102">
        <v>7500</v>
      </c>
    </row>
    <row r="278" spans="1:7" x14ac:dyDescent="0.2">
      <c r="A278" s="102" t="s">
        <v>1003</v>
      </c>
      <c r="B278" s="102" t="s">
        <v>1004</v>
      </c>
      <c r="C278" s="102" t="s">
        <v>264</v>
      </c>
      <c r="D278" s="102" t="s">
        <v>265</v>
      </c>
      <c r="E278" s="102" t="s">
        <v>545</v>
      </c>
      <c r="F278" s="102" t="s">
        <v>267</v>
      </c>
      <c r="G278" s="102">
        <v>250</v>
      </c>
    </row>
    <row r="279" spans="1:7" x14ac:dyDescent="0.2">
      <c r="A279" s="102" t="s">
        <v>1005</v>
      </c>
      <c r="B279" s="102" t="s">
        <v>1006</v>
      </c>
      <c r="C279" s="102" t="s">
        <v>762</v>
      </c>
      <c r="D279" s="102" t="s">
        <v>265</v>
      </c>
      <c r="E279" s="102" t="s">
        <v>763</v>
      </c>
      <c r="F279" s="102" t="s">
        <v>347</v>
      </c>
      <c r="G279" s="102">
        <v>125</v>
      </c>
    </row>
    <row r="280" spans="1:7" x14ac:dyDescent="0.2">
      <c r="A280" s="102" t="s">
        <v>1007</v>
      </c>
      <c r="B280" s="102" t="s">
        <v>1008</v>
      </c>
      <c r="C280" s="102" t="s">
        <v>771</v>
      </c>
      <c r="D280" s="102" t="s">
        <v>265</v>
      </c>
      <c r="E280" s="102" t="s">
        <v>772</v>
      </c>
      <c r="F280" s="102" t="s">
        <v>441</v>
      </c>
      <c r="G280" s="102">
        <v>175</v>
      </c>
    </row>
    <row r="281" spans="1:7" x14ac:dyDescent="0.2">
      <c r="A281" s="102" t="s">
        <v>1009</v>
      </c>
      <c r="B281" s="102" t="s">
        <v>1010</v>
      </c>
      <c r="C281" s="102" t="s">
        <v>858</v>
      </c>
      <c r="D281" s="102" t="s">
        <v>180</v>
      </c>
      <c r="E281" s="102" t="s">
        <v>859</v>
      </c>
      <c r="F281" s="102" t="s">
        <v>462</v>
      </c>
      <c r="G281" s="102">
        <v>185</v>
      </c>
    </row>
    <row r="282" spans="1:7" x14ac:dyDescent="0.2">
      <c r="A282" s="102" t="s">
        <v>1011</v>
      </c>
      <c r="B282" s="102" t="s">
        <v>1012</v>
      </c>
      <c r="C282" s="102" t="s">
        <v>516</v>
      </c>
      <c r="D282" s="102" t="s">
        <v>180</v>
      </c>
      <c r="E282" s="102" t="s">
        <v>1013</v>
      </c>
      <c r="F282" s="102" t="s">
        <v>516</v>
      </c>
      <c r="G282" s="102">
        <v>225</v>
      </c>
    </row>
    <row r="283" spans="1:7" x14ac:dyDescent="0.2">
      <c r="A283" s="102" t="s">
        <v>1014</v>
      </c>
      <c r="B283" s="102" t="s">
        <v>1015</v>
      </c>
      <c r="C283" s="102" t="s">
        <v>516</v>
      </c>
      <c r="D283" s="102" t="s">
        <v>180</v>
      </c>
      <c r="E283" s="102" t="s">
        <v>1013</v>
      </c>
      <c r="F283" s="102" t="s">
        <v>516</v>
      </c>
      <c r="G283" s="102">
        <v>869</v>
      </c>
    </row>
    <row r="284" spans="1:7" x14ac:dyDescent="0.2">
      <c r="A284" s="102" t="s">
        <v>1016</v>
      </c>
      <c r="B284" s="102" t="s">
        <v>1017</v>
      </c>
      <c r="C284" s="102" t="s">
        <v>516</v>
      </c>
      <c r="D284" s="102" t="s">
        <v>180</v>
      </c>
      <c r="E284" s="102" t="s">
        <v>1013</v>
      </c>
      <c r="F284" s="102" t="s">
        <v>516</v>
      </c>
      <c r="G284" s="102">
        <v>348</v>
      </c>
    </row>
    <row r="285" spans="1:7" x14ac:dyDescent="0.2">
      <c r="A285" s="102" t="s">
        <v>1018</v>
      </c>
      <c r="B285" s="102" t="s">
        <v>1019</v>
      </c>
      <c r="C285" s="102" t="s">
        <v>462</v>
      </c>
      <c r="D285" s="102" t="s">
        <v>180</v>
      </c>
      <c r="E285" s="102" t="s">
        <v>1020</v>
      </c>
      <c r="F285" s="102" t="s">
        <v>462</v>
      </c>
      <c r="G285" s="102">
        <v>265</v>
      </c>
    </row>
    <row r="286" spans="1:7" x14ac:dyDescent="0.2">
      <c r="A286" s="102" t="s">
        <v>1021</v>
      </c>
      <c r="B286" s="102" t="s">
        <v>1022</v>
      </c>
      <c r="C286" s="102" t="s">
        <v>462</v>
      </c>
      <c r="D286" s="102" t="s">
        <v>180</v>
      </c>
      <c r="E286" s="102" t="s">
        <v>1020</v>
      </c>
      <c r="F286" s="102" t="s">
        <v>462</v>
      </c>
      <c r="G286" s="102">
        <v>1200</v>
      </c>
    </row>
    <row r="287" spans="1:7" x14ac:dyDescent="0.2">
      <c r="A287" s="102" t="s">
        <v>1023</v>
      </c>
      <c r="B287" s="102" t="s">
        <v>1024</v>
      </c>
      <c r="C287" s="102" t="s">
        <v>858</v>
      </c>
      <c r="D287" s="102" t="s">
        <v>180</v>
      </c>
      <c r="E287" s="102" t="s">
        <v>859</v>
      </c>
      <c r="F287" s="102" t="s">
        <v>462</v>
      </c>
      <c r="G287" s="102">
        <v>255</v>
      </c>
    </row>
    <row r="288" spans="1:7" x14ac:dyDescent="0.2">
      <c r="A288" s="102" t="s">
        <v>1025</v>
      </c>
      <c r="B288" s="102" t="s">
        <v>1026</v>
      </c>
      <c r="C288" s="102" t="s">
        <v>1027</v>
      </c>
      <c r="D288" s="102" t="s">
        <v>1028</v>
      </c>
      <c r="E288" s="102" t="s">
        <v>1029</v>
      </c>
      <c r="F288" s="102" t="s">
        <v>283</v>
      </c>
      <c r="G288" s="102">
        <v>1500</v>
      </c>
    </row>
    <row r="289" spans="1:7" x14ac:dyDescent="0.2">
      <c r="A289" s="102" t="s">
        <v>1030</v>
      </c>
      <c r="B289" s="102" t="s">
        <v>1031</v>
      </c>
      <c r="C289" s="102" t="s">
        <v>264</v>
      </c>
      <c r="D289" s="102" t="s">
        <v>265</v>
      </c>
      <c r="E289" s="102" t="s">
        <v>508</v>
      </c>
      <c r="F289" s="102" t="s">
        <v>267</v>
      </c>
      <c r="G289" s="102">
        <v>112</v>
      </c>
    </row>
    <row r="290" spans="1:7" x14ac:dyDescent="0.2">
      <c r="A290" s="102" t="s">
        <v>1032</v>
      </c>
      <c r="B290" s="102" t="s">
        <v>1033</v>
      </c>
      <c r="C290" s="102" t="s">
        <v>693</v>
      </c>
      <c r="D290" s="102" t="s">
        <v>1028</v>
      </c>
      <c r="E290" s="102" t="s">
        <v>1034</v>
      </c>
      <c r="F290" s="102" t="s">
        <v>283</v>
      </c>
      <c r="G290" s="102">
        <v>600</v>
      </c>
    </row>
    <row r="291" spans="1:7" x14ac:dyDescent="0.2">
      <c r="A291" s="102" t="s">
        <v>1035</v>
      </c>
      <c r="B291" s="102" t="s">
        <v>1036</v>
      </c>
      <c r="C291" s="102" t="s">
        <v>264</v>
      </c>
      <c r="D291" s="102" t="s">
        <v>265</v>
      </c>
      <c r="E291" s="102" t="s">
        <v>610</v>
      </c>
      <c r="F291" s="102" t="s">
        <v>267</v>
      </c>
      <c r="G291" s="102">
        <v>188</v>
      </c>
    </row>
    <row r="292" spans="1:7" x14ac:dyDescent="0.2">
      <c r="A292" s="102" t="s">
        <v>1037</v>
      </c>
      <c r="B292" s="102" t="s">
        <v>1038</v>
      </c>
      <c r="C292" s="102" t="s">
        <v>439</v>
      </c>
      <c r="D292" s="102" t="s">
        <v>265</v>
      </c>
      <c r="E292" s="102" t="s">
        <v>465</v>
      </c>
      <c r="F292" s="102" t="s">
        <v>441</v>
      </c>
      <c r="G292" s="102">
        <v>269</v>
      </c>
    </row>
    <row r="293" spans="1:7" x14ac:dyDescent="0.2">
      <c r="A293" s="102" t="s">
        <v>1039</v>
      </c>
      <c r="B293" s="102" t="s">
        <v>1040</v>
      </c>
      <c r="C293" s="102" t="s">
        <v>264</v>
      </c>
      <c r="D293" s="102" t="s">
        <v>265</v>
      </c>
      <c r="E293" s="102" t="s">
        <v>1041</v>
      </c>
      <c r="F293" s="102" t="s">
        <v>267</v>
      </c>
      <c r="G293" s="102">
        <v>105</v>
      </c>
    </row>
    <row r="294" spans="1:7" x14ac:dyDescent="0.2">
      <c r="A294" s="102" t="s">
        <v>1042</v>
      </c>
      <c r="B294" s="102" t="s">
        <v>1043</v>
      </c>
      <c r="C294" s="102" t="s">
        <v>264</v>
      </c>
      <c r="D294" s="102" t="s">
        <v>265</v>
      </c>
      <c r="E294" s="102" t="s">
        <v>382</v>
      </c>
      <c r="F294" s="102" t="s">
        <v>267</v>
      </c>
      <c r="G294" s="102">
        <v>135</v>
      </c>
    </row>
    <row r="295" spans="1:7" x14ac:dyDescent="0.2">
      <c r="A295" s="102" t="s">
        <v>1044</v>
      </c>
      <c r="B295" s="102" t="s">
        <v>1045</v>
      </c>
      <c r="C295" s="102" t="s">
        <v>756</v>
      </c>
      <c r="D295" s="102" t="s">
        <v>265</v>
      </c>
      <c r="E295" s="102" t="s">
        <v>757</v>
      </c>
      <c r="F295" s="102" t="s">
        <v>272</v>
      </c>
      <c r="G295" s="102">
        <v>100</v>
      </c>
    </row>
    <row r="296" spans="1:7" x14ac:dyDescent="0.2">
      <c r="A296" s="102" t="s">
        <v>1046</v>
      </c>
      <c r="B296" s="102" t="s">
        <v>1047</v>
      </c>
      <c r="C296" s="102" t="s">
        <v>264</v>
      </c>
      <c r="D296" s="102" t="s">
        <v>265</v>
      </c>
      <c r="E296" s="102" t="s">
        <v>554</v>
      </c>
      <c r="F296" s="102" t="s">
        <v>267</v>
      </c>
      <c r="G296" s="102">
        <v>200</v>
      </c>
    </row>
    <row r="297" spans="1:7" x14ac:dyDescent="0.2">
      <c r="A297" s="102" t="s">
        <v>1048</v>
      </c>
      <c r="B297" s="102" t="s">
        <v>1049</v>
      </c>
      <c r="C297" s="102" t="s">
        <v>264</v>
      </c>
      <c r="D297" s="102" t="s">
        <v>265</v>
      </c>
      <c r="E297" s="102" t="s">
        <v>1000</v>
      </c>
      <c r="F297" s="102" t="s">
        <v>267</v>
      </c>
      <c r="G297" s="102">
        <v>150</v>
      </c>
    </row>
    <row r="298" spans="1:7" x14ac:dyDescent="0.2">
      <c r="A298" s="102" t="s">
        <v>1050</v>
      </c>
      <c r="B298" s="102" t="s">
        <v>1051</v>
      </c>
      <c r="C298" s="102" t="s">
        <v>264</v>
      </c>
      <c r="D298" s="102" t="s">
        <v>265</v>
      </c>
      <c r="E298" s="102" t="s">
        <v>310</v>
      </c>
      <c r="F298" s="102" t="s">
        <v>267</v>
      </c>
      <c r="G298" s="102">
        <v>180</v>
      </c>
    </row>
    <row r="299" spans="1:7" x14ac:dyDescent="0.2">
      <c r="A299" s="102" t="s">
        <v>1052</v>
      </c>
      <c r="B299" s="102" t="s">
        <v>1053</v>
      </c>
      <c r="C299" s="102" t="s">
        <v>264</v>
      </c>
      <c r="D299" s="102" t="s">
        <v>265</v>
      </c>
      <c r="E299" s="102" t="s">
        <v>408</v>
      </c>
      <c r="F299" s="102" t="s">
        <v>283</v>
      </c>
      <c r="G299" s="102">
        <v>800</v>
      </c>
    </row>
    <row r="300" spans="1:7" x14ac:dyDescent="0.2">
      <c r="A300" s="102" t="s">
        <v>1054</v>
      </c>
      <c r="B300" s="102" t="s">
        <v>1055</v>
      </c>
      <c r="C300" s="102" t="s">
        <v>1056</v>
      </c>
      <c r="D300" s="102" t="s">
        <v>1057</v>
      </c>
      <c r="E300" s="102" t="s">
        <v>1058</v>
      </c>
      <c r="F300" s="102" t="s">
        <v>283</v>
      </c>
      <c r="G300" s="102">
        <v>250</v>
      </c>
    </row>
    <row r="301" spans="1:7" x14ac:dyDescent="0.2">
      <c r="A301" s="102" t="s">
        <v>1059</v>
      </c>
      <c r="B301" s="102" t="s">
        <v>1060</v>
      </c>
      <c r="C301" s="102" t="s">
        <v>264</v>
      </c>
      <c r="D301" s="102" t="s">
        <v>265</v>
      </c>
      <c r="E301" s="102" t="s">
        <v>310</v>
      </c>
      <c r="F301" s="102" t="s">
        <v>267</v>
      </c>
      <c r="G301" s="102">
        <v>135</v>
      </c>
    </row>
    <row r="302" spans="1:7" x14ac:dyDescent="0.2">
      <c r="A302" s="102" t="s">
        <v>1061</v>
      </c>
      <c r="B302" s="102" t="s">
        <v>1062</v>
      </c>
      <c r="C302" s="102" t="s">
        <v>395</v>
      </c>
      <c r="D302" s="102" t="s">
        <v>180</v>
      </c>
      <c r="E302" s="102" t="s">
        <v>396</v>
      </c>
      <c r="F302" s="102" t="s">
        <v>277</v>
      </c>
      <c r="G302" s="102">
        <v>1100</v>
      </c>
    </row>
    <row r="303" spans="1:7" x14ac:dyDescent="0.2">
      <c r="A303" s="102" t="s">
        <v>1063</v>
      </c>
      <c r="B303" s="102" t="s">
        <v>1064</v>
      </c>
      <c r="C303" s="102" t="s">
        <v>270</v>
      </c>
      <c r="D303" s="102" t="s">
        <v>265</v>
      </c>
      <c r="E303" s="102" t="s">
        <v>497</v>
      </c>
      <c r="F303" s="102" t="s">
        <v>272</v>
      </c>
      <c r="G303" s="102">
        <v>100</v>
      </c>
    </row>
    <row r="304" spans="1:7" x14ac:dyDescent="0.2">
      <c r="A304" s="102" t="s">
        <v>1065</v>
      </c>
      <c r="B304" s="102" t="s">
        <v>1066</v>
      </c>
      <c r="C304" s="102" t="s">
        <v>353</v>
      </c>
      <c r="D304" s="102" t="s">
        <v>265</v>
      </c>
      <c r="E304" s="102" t="s">
        <v>354</v>
      </c>
      <c r="F304" s="102" t="s">
        <v>355</v>
      </c>
      <c r="G304" s="102">
        <v>265</v>
      </c>
    </row>
    <row r="305" spans="1:7" x14ac:dyDescent="0.2">
      <c r="A305" s="102" t="s">
        <v>1067</v>
      </c>
      <c r="B305" s="102" t="s">
        <v>1068</v>
      </c>
      <c r="C305" s="102" t="s">
        <v>264</v>
      </c>
      <c r="D305" s="102" t="s">
        <v>265</v>
      </c>
      <c r="E305" s="102" t="s">
        <v>610</v>
      </c>
      <c r="F305" s="102" t="s">
        <v>267</v>
      </c>
      <c r="G305" s="102">
        <v>5896</v>
      </c>
    </row>
    <row r="306" spans="1:7" x14ac:dyDescent="0.2">
      <c r="A306" s="102" t="s">
        <v>1069</v>
      </c>
      <c r="B306" s="102" t="s">
        <v>1070</v>
      </c>
      <c r="C306" s="102" t="s">
        <v>516</v>
      </c>
      <c r="D306" s="102" t="s">
        <v>180</v>
      </c>
      <c r="E306" s="102" t="s">
        <v>1013</v>
      </c>
      <c r="F306" s="102" t="s">
        <v>516</v>
      </c>
      <c r="G306" s="102">
        <v>100</v>
      </c>
    </row>
    <row r="307" spans="1:7" x14ac:dyDescent="0.2">
      <c r="A307" s="102" t="s">
        <v>1071</v>
      </c>
      <c r="B307" s="102" t="s">
        <v>1072</v>
      </c>
      <c r="C307" s="102" t="s">
        <v>439</v>
      </c>
      <c r="D307" s="102" t="s">
        <v>265</v>
      </c>
      <c r="E307" s="102" t="s">
        <v>789</v>
      </c>
      <c r="F307" s="102" t="s">
        <v>441</v>
      </c>
      <c r="G307" s="102">
        <v>850</v>
      </c>
    </row>
    <row r="308" spans="1:7" x14ac:dyDescent="0.2">
      <c r="A308" s="102" t="s">
        <v>1073</v>
      </c>
      <c r="B308" s="102" t="s">
        <v>1074</v>
      </c>
      <c r="C308" s="102" t="s">
        <v>270</v>
      </c>
      <c r="D308" s="102" t="s">
        <v>265</v>
      </c>
      <c r="E308" s="102" t="s">
        <v>271</v>
      </c>
      <c r="F308" s="102" t="s">
        <v>272</v>
      </c>
      <c r="G308" s="102">
        <v>850</v>
      </c>
    </row>
    <row r="309" spans="1:7" x14ac:dyDescent="0.2">
      <c r="A309" s="102" t="s">
        <v>1075</v>
      </c>
      <c r="B309" s="102" t="s">
        <v>1076</v>
      </c>
      <c r="C309" s="102" t="s">
        <v>368</v>
      </c>
      <c r="D309" s="102" t="s">
        <v>265</v>
      </c>
      <c r="E309" s="102" t="s">
        <v>369</v>
      </c>
      <c r="F309" s="102" t="s">
        <v>487</v>
      </c>
      <c r="G309" s="102">
        <v>651</v>
      </c>
    </row>
    <row r="310" spans="1:7" x14ac:dyDescent="0.2">
      <c r="A310" s="102" t="s">
        <v>1077</v>
      </c>
      <c r="B310" s="102" t="s">
        <v>1078</v>
      </c>
      <c r="C310" s="102" t="s">
        <v>796</v>
      </c>
      <c r="D310" s="102" t="s">
        <v>265</v>
      </c>
      <c r="E310" s="102" t="s">
        <v>1079</v>
      </c>
      <c r="F310" s="102" t="s">
        <v>441</v>
      </c>
      <c r="G310" s="102">
        <v>305</v>
      </c>
    </row>
    <row r="311" spans="1:7" x14ac:dyDescent="0.2">
      <c r="A311" s="102" t="s">
        <v>1080</v>
      </c>
      <c r="B311" s="102" t="s">
        <v>1081</v>
      </c>
      <c r="C311" s="102" t="s">
        <v>762</v>
      </c>
      <c r="D311" s="102" t="s">
        <v>265</v>
      </c>
      <c r="E311" s="102" t="s">
        <v>763</v>
      </c>
      <c r="F311" s="102" t="s">
        <v>347</v>
      </c>
      <c r="G311" s="102">
        <v>188</v>
      </c>
    </row>
    <row r="312" spans="1:7" x14ac:dyDescent="0.2">
      <c r="A312" s="102" t="s">
        <v>1082</v>
      </c>
      <c r="B312" s="102" t="s">
        <v>1083</v>
      </c>
      <c r="C312" s="102" t="s">
        <v>711</v>
      </c>
      <c r="D312" s="102" t="s">
        <v>180</v>
      </c>
      <c r="E312" s="102">
        <v>29721</v>
      </c>
      <c r="F312" s="102" t="s">
        <v>711</v>
      </c>
      <c r="G312" s="102">
        <v>155</v>
      </c>
    </row>
    <row r="313" spans="1:7" x14ac:dyDescent="0.2">
      <c r="A313" s="102" t="s">
        <v>1084</v>
      </c>
      <c r="B313" s="102" t="s">
        <v>1085</v>
      </c>
      <c r="C313" s="102" t="s">
        <v>305</v>
      </c>
      <c r="D313" s="102" t="s">
        <v>265</v>
      </c>
      <c r="E313" s="102" t="s">
        <v>1086</v>
      </c>
      <c r="F313" s="102" t="s">
        <v>307</v>
      </c>
      <c r="G313" s="102">
        <v>143</v>
      </c>
    </row>
    <row r="314" spans="1:7" x14ac:dyDescent="0.2">
      <c r="A314" s="102" t="s">
        <v>1087</v>
      </c>
      <c r="B314" s="102" t="s">
        <v>1088</v>
      </c>
      <c r="C314" s="102" t="s">
        <v>340</v>
      </c>
      <c r="D314" s="102" t="s">
        <v>265</v>
      </c>
      <c r="E314" s="102" t="s">
        <v>518</v>
      </c>
      <c r="F314" s="102" t="s">
        <v>342</v>
      </c>
      <c r="G314" s="102">
        <v>650</v>
      </c>
    </row>
    <row r="315" spans="1:7" x14ac:dyDescent="0.2">
      <c r="A315" s="102" t="s">
        <v>1089</v>
      </c>
      <c r="B315" s="102" t="s">
        <v>1090</v>
      </c>
      <c r="C315" s="102" t="s">
        <v>414</v>
      </c>
      <c r="D315" s="102" t="s">
        <v>265</v>
      </c>
      <c r="E315" s="102" t="s">
        <v>415</v>
      </c>
      <c r="F315" s="102" t="s">
        <v>272</v>
      </c>
      <c r="G315" s="102">
        <v>153</v>
      </c>
    </row>
    <row r="316" spans="1:7" x14ac:dyDescent="0.2">
      <c r="A316" s="102" t="s">
        <v>1091</v>
      </c>
      <c r="B316" s="102" t="s">
        <v>1092</v>
      </c>
      <c r="C316" s="102" t="s">
        <v>599</v>
      </c>
      <c r="D316" s="102" t="s">
        <v>265</v>
      </c>
      <c r="E316" s="102" t="s">
        <v>600</v>
      </c>
      <c r="F316" s="102" t="s">
        <v>487</v>
      </c>
      <c r="G316" s="102">
        <v>245</v>
      </c>
    </row>
    <row r="317" spans="1:7" x14ac:dyDescent="0.2">
      <c r="A317" s="102" t="s">
        <v>1093</v>
      </c>
      <c r="B317" s="102" t="s">
        <v>1094</v>
      </c>
      <c r="C317" s="102" t="s">
        <v>275</v>
      </c>
      <c r="D317" s="102" t="s">
        <v>180</v>
      </c>
      <c r="E317" s="102" t="s">
        <v>1095</v>
      </c>
      <c r="F317" s="102" t="s">
        <v>277</v>
      </c>
      <c r="G317" s="102">
        <v>800</v>
      </c>
    </row>
    <row r="318" spans="1:7" x14ac:dyDescent="0.2">
      <c r="A318" s="102" t="s">
        <v>1096</v>
      </c>
      <c r="B318" s="102" t="s">
        <v>1097</v>
      </c>
      <c r="C318" s="102" t="s">
        <v>364</v>
      </c>
      <c r="D318" s="102" t="s">
        <v>265</v>
      </c>
      <c r="E318" s="102" t="s">
        <v>707</v>
      </c>
      <c r="F318" s="102" t="s">
        <v>494</v>
      </c>
      <c r="G318" s="102">
        <v>461</v>
      </c>
    </row>
    <row r="319" spans="1:7" x14ac:dyDescent="0.2">
      <c r="A319" s="102" t="s">
        <v>1098</v>
      </c>
      <c r="B319" s="102" t="s">
        <v>1099</v>
      </c>
      <c r="C319" s="102" t="s">
        <v>557</v>
      </c>
      <c r="D319" s="102" t="s">
        <v>265</v>
      </c>
      <c r="E319" s="102" t="s">
        <v>642</v>
      </c>
      <c r="F319" s="102" t="s">
        <v>347</v>
      </c>
      <c r="G319" s="102">
        <v>360</v>
      </c>
    </row>
    <row r="320" spans="1:7" x14ac:dyDescent="0.2">
      <c r="A320" s="102" t="s">
        <v>1100</v>
      </c>
      <c r="B320" s="102" t="s">
        <v>1101</v>
      </c>
      <c r="C320" s="102" t="s">
        <v>288</v>
      </c>
      <c r="D320" s="102" t="s">
        <v>265</v>
      </c>
      <c r="E320" s="102" t="s">
        <v>358</v>
      </c>
      <c r="F320" s="102" t="s">
        <v>290</v>
      </c>
      <c r="G320" s="102">
        <v>375</v>
      </c>
    </row>
    <row r="321" spans="1:7" x14ac:dyDescent="0.2">
      <c r="A321" s="102" t="s">
        <v>1102</v>
      </c>
      <c r="B321" s="102" t="s">
        <v>1103</v>
      </c>
      <c r="C321" s="102" t="s">
        <v>277</v>
      </c>
      <c r="D321" s="102" t="s">
        <v>180</v>
      </c>
      <c r="E321" s="102" t="s">
        <v>418</v>
      </c>
      <c r="F321" s="102" t="s">
        <v>277</v>
      </c>
      <c r="G321" s="102">
        <v>100</v>
      </c>
    </row>
    <row r="322" spans="1:7" x14ac:dyDescent="0.2">
      <c r="A322" s="102" t="s">
        <v>1104</v>
      </c>
      <c r="B322" s="102" t="s">
        <v>1105</v>
      </c>
      <c r="C322" s="102" t="s">
        <v>264</v>
      </c>
      <c r="D322" s="102" t="s">
        <v>265</v>
      </c>
      <c r="E322" s="102" t="s">
        <v>1106</v>
      </c>
      <c r="F322" s="102" t="s">
        <v>283</v>
      </c>
      <c r="G322" s="102">
        <v>500</v>
      </c>
    </row>
    <row r="323" spans="1:7" x14ac:dyDescent="0.2">
      <c r="A323" s="102" t="s">
        <v>1107</v>
      </c>
      <c r="B323" s="102" t="s">
        <v>1108</v>
      </c>
      <c r="C323" s="102" t="s">
        <v>264</v>
      </c>
      <c r="D323" s="102" t="s">
        <v>265</v>
      </c>
      <c r="E323" s="102" t="s">
        <v>399</v>
      </c>
      <c r="F323" s="102" t="s">
        <v>267</v>
      </c>
      <c r="G323" s="102">
        <v>100</v>
      </c>
    </row>
    <row r="324" spans="1:7" x14ac:dyDescent="0.2">
      <c r="A324" s="102" t="s">
        <v>1109</v>
      </c>
      <c r="B324" s="102" t="s">
        <v>1110</v>
      </c>
      <c r="C324" s="102" t="s">
        <v>264</v>
      </c>
      <c r="D324" s="102" t="s">
        <v>265</v>
      </c>
      <c r="E324" s="102" t="s">
        <v>266</v>
      </c>
      <c r="F324" s="102" t="s">
        <v>267</v>
      </c>
      <c r="G324" s="102">
        <v>140</v>
      </c>
    </row>
    <row r="325" spans="1:7" x14ac:dyDescent="0.2">
      <c r="A325" s="102" t="s">
        <v>1111</v>
      </c>
      <c r="B325" s="102" t="s">
        <v>1112</v>
      </c>
      <c r="C325" s="102" t="s">
        <v>368</v>
      </c>
      <c r="D325" s="102" t="s">
        <v>265</v>
      </c>
      <c r="E325" s="102" t="s">
        <v>369</v>
      </c>
      <c r="F325" s="102" t="s">
        <v>487</v>
      </c>
      <c r="G325" s="102">
        <v>400</v>
      </c>
    </row>
    <row r="326" spans="1:7" x14ac:dyDescent="0.2">
      <c r="A326" s="102" t="s">
        <v>1113</v>
      </c>
      <c r="B326" s="102" t="s">
        <v>1114</v>
      </c>
      <c r="C326" s="102" t="s">
        <v>485</v>
      </c>
      <c r="D326" s="102" t="s">
        <v>265</v>
      </c>
      <c r="E326" s="102" t="s">
        <v>486</v>
      </c>
      <c r="F326" s="102" t="s">
        <v>487</v>
      </c>
      <c r="G326" s="102">
        <v>180</v>
      </c>
    </row>
    <row r="327" spans="1:7" x14ac:dyDescent="0.2">
      <c r="A327" s="102" t="s">
        <v>1115</v>
      </c>
      <c r="B327" s="102" t="s">
        <v>1116</v>
      </c>
      <c r="C327" s="102" t="s">
        <v>368</v>
      </c>
      <c r="D327" s="102" t="s">
        <v>265</v>
      </c>
      <c r="E327" s="102" t="s">
        <v>824</v>
      </c>
      <c r="F327" s="102" t="s">
        <v>487</v>
      </c>
      <c r="G327" s="102">
        <v>250</v>
      </c>
    </row>
    <row r="328" spans="1:7" x14ac:dyDescent="0.2">
      <c r="A328" s="102" t="s">
        <v>1117</v>
      </c>
      <c r="B328" s="102" t="s">
        <v>1118</v>
      </c>
      <c r="C328" s="102" t="s">
        <v>368</v>
      </c>
      <c r="D328" s="102" t="s">
        <v>265</v>
      </c>
      <c r="E328" s="102" t="s">
        <v>369</v>
      </c>
      <c r="F328" s="102" t="s">
        <v>487</v>
      </c>
      <c r="G328" s="102">
        <v>321</v>
      </c>
    </row>
    <row r="329" spans="1:7" x14ac:dyDescent="0.2">
      <c r="A329" s="102" t="s">
        <v>1119</v>
      </c>
      <c r="B329" s="102" t="s">
        <v>1120</v>
      </c>
      <c r="C329" s="102" t="s">
        <v>368</v>
      </c>
      <c r="D329" s="102" t="s">
        <v>265</v>
      </c>
      <c r="E329" s="102" t="s">
        <v>1121</v>
      </c>
      <c r="F329" s="102" t="s">
        <v>487</v>
      </c>
      <c r="G329" s="102">
        <v>100</v>
      </c>
    </row>
    <row r="330" spans="1:7" x14ac:dyDescent="0.2">
      <c r="A330" s="102" t="s">
        <v>1122</v>
      </c>
      <c r="B330" s="102" t="s">
        <v>755</v>
      </c>
      <c r="C330" s="102" t="s">
        <v>1123</v>
      </c>
      <c r="D330" s="102" t="s">
        <v>265</v>
      </c>
      <c r="E330" s="102" t="s">
        <v>1124</v>
      </c>
      <c r="F330" s="102" t="s">
        <v>355</v>
      </c>
      <c r="G330" s="102">
        <v>200</v>
      </c>
    </row>
    <row r="331" spans="1:7" x14ac:dyDescent="0.2">
      <c r="A331" s="102" t="s">
        <v>1125</v>
      </c>
      <c r="B331" s="102" t="s">
        <v>1126</v>
      </c>
      <c r="C331" s="102" t="s">
        <v>264</v>
      </c>
      <c r="D331" s="102" t="s">
        <v>265</v>
      </c>
      <c r="E331" s="102" t="s">
        <v>310</v>
      </c>
      <c r="F331" s="102" t="s">
        <v>267</v>
      </c>
      <c r="G331" s="102">
        <v>185</v>
      </c>
    </row>
    <row r="332" spans="1:7" x14ac:dyDescent="0.2">
      <c r="A332" s="102" t="s">
        <v>1127</v>
      </c>
      <c r="B332" s="102" t="s">
        <v>1128</v>
      </c>
      <c r="C332" s="102" t="s">
        <v>557</v>
      </c>
      <c r="D332" s="102" t="s">
        <v>265</v>
      </c>
      <c r="E332" s="102" t="s">
        <v>1129</v>
      </c>
      <c r="F332" s="102" t="s">
        <v>347</v>
      </c>
      <c r="G332" s="102">
        <v>364</v>
      </c>
    </row>
    <row r="333" spans="1:7" x14ac:dyDescent="0.2">
      <c r="A333" s="102" t="s">
        <v>1130</v>
      </c>
      <c r="B333" s="102" t="s">
        <v>1131</v>
      </c>
      <c r="C333" s="102" t="s">
        <v>557</v>
      </c>
      <c r="D333" s="102" t="s">
        <v>265</v>
      </c>
      <c r="E333" s="102" t="s">
        <v>558</v>
      </c>
      <c r="F333" s="102" t="s">
        <v>347</v>
      </c>
      <c r="G333" s="102">
        <v>738</v>
      </c>
    </row>
    <row r="334" spans="1:7" x14ac:dyDescent="0.2">
      <c r="A334" s="102" t="s">
        <v>1132</v>
      </c>
      <c r="B334" s="102" t="s">
        <v>1133</v>
      </c>
      <c r="C334" s="102" t="s">
        <v>557</v>
      </c>
      <c r="D334" s="102" t="s">
        <v>265</v>
      </c>
      <c r="E334" s="102" t="s">
        <v>1129</v>
      </c>
      <c r="F334" s="102" t="s">
        <v>347</v>
      </c>
      <c r="G334" s="102">
        <v>1500</v>
      </c>
    </row>
    <row r="335" spans="1:7" x14ac:dyDescent="0.2">
      <c r="A335" s="102" t="s">
        <v>1134</v>
      </c>
      <c r="B335" s="102" t="s">
        <v>1135</v>
      </c>
      <c r="C335" s="102" t="s">
        <v>557</v>
      </c>
      <c r="D335" s="102" t="s">
        <v>265</v>
      </c>
      <c r="E335" s="102" t="s">
        <v>642</v>
      </c>
      <c r="F335" s="102" t="s">
        <v>347</v>
      </c>
      <c r="G335" s="102">
        <v>100</v>
      </c>
    </row>
    <row r="336" spans="1:7" x14ac:dyDescent="0.2">
      <c r="A336" s="102" t="s">
        <v>1136</v>
      </c>
      <c r="B336" s="102" t="s">
        <v>1137</v>
      </c>
      <c r="C336" s="102" t="s">
        <v>557</v>
      </c>
      <c r="D336" s="102" t="s">
        <v>265</v>
      </c>
      <c r="E336" s="102" t="s">
        <v>558</v>
      </c>
      <c r="F336" s="102" t="s">
        <v>347</v>
      </c>
      <c r="G336" s="102">
        <v>902</v>
      </c>
    </row>
    <row r="337" spans="1:7" x14ac:dyDescent="0.2">
      <c r="A337" s="102" t="s">
        <v>1138</v>
      </c>
      <c r="B337" s="102" t="s">
        <v>1139</v>
      </c>
      <c r="C337" s="102" t="s">
        <v>557</v>
      </c>
      <c r="D337" s="102" t="s">
        <v>265</v>
      </c>
      <c r="E337" s="102" t="s">
        <v>558</v>
      </c>
      <c r="F337" s="102" t="s">
        <v>347</v>
      </c>
      <c r="G337" s="102">
        <v>200</v>
      </c>
    </row>
    <row r="338" spans="1:7" x14ac:dyDescent="0.2">
      <c r="A338" s="102" t="s">
        <v>1140</v>
      </c>
      <c r="B338" s="102" t="s">
        <v>1141</v>
      </c>
      <c r="C338" s="102" t="s">
        <v>364</v>
      </c>
      <c r="D338" s="102" t="s">
        <v>265</v>
      </c>
      <c r="E338" s="102" t="s">
        <v>1142</v>
      </c>
      <c r="F338" s="102" t="s">
        <v>494</v>
      </c>
      <c r="G338" s="102">
        <v>100</v>
      </c>
    </row>
    <row r="339" spans="1:7" x14ac:dyDescent="0.2">
      <c r="A339" s="102" t="s">
        <v>1143</v>
      </c>
      <c r="B339" s="102" t="s">
        <v>1144</v>
      </c>
      <c r="C339" s="102" t="s">
        <v>1145</v>
      </c>
      <c r="D339" s="102" t="s">
        <v>180</v>
      </c>
      <c r="E339" s="102" t="s">
        <v>1146</v>
      </c>
      <c r="F339" s="102" t="s">
        <v>277</v>
      </c>
      <c r="G339" s="102">
        <v>752</v>
      </c>
    </row>
    <row r="340" spans="1:7" x14ac:dyDescent="0.2">
      <c r="A340" s="102" t="s">
        <v>1147</v>
      </c>
      <c r="B340" s="102" t="s">
        <v>1148</v>
      </c>
      <c r="C340" s="102" t="s">
        <v>1145</v>
      </c>
      <c r="D340" s="102" t="s">
        <v>180</v>
      </c>
      <c r="E340" s="102" t="s">
        <v>1146</v>
      </c>
      <c r="F340" s="102" t="s">
        <v>277</v>
      </c>
      <c r="G340" s="102">
        <v>140</v>
      </c>
    </row>
    <row r="341" spans="1:7" x14ac:dyDescent="0.2">
      <c r="A341" s="102" t="s">
        <v>1149</v>
      </c>
      <c r="B341" s="102" t="s">
        <v>723</v>
      </c>
      <c r="C341" s="102" t="s">
        <v>1150</v>
      </c>
      <c r="D341" s="102" t="s">
        <v>180</v>
      </c>
      <c r="E341" s="102" t="s">
        <v>1151</v>
      </c>
      <c r="F341" s="102" t="s">
        <v>462</v>
      </c>
      <c r="G341" s="102">
        <v>250</v>
      </c>
    </row>
    <row r="342" spans="1:7" x14ac:dyDescent="0.2">
      <c r="A342" s="102" t="s">
        <v>1152</v>
      </c>
      <c r="B342" s="102" t="s">
        <v>1153</v>
      </c>
      <c r="C342" s="102" t="s">
        <v>453</v>
      </c>
      <c r="D342" s="102" t="s">
        <v>265</v>
      </c>
      <c r="E342" s="102" t="s">
        <v>454</v>
      </c>
      <c r="F342" s="102" t="s">
        <v>455</v>
      </c>
      <c r="G342" s="102">
        <v>175</v>
      </c>
    </row>
    <row r="343" spans="1:7" x14ac:dyDescent="0.2">
      <c r="A343" s="102" t="s">
        <v>1154</v>
      </c>
      <c r="B343" s="102" t="s">
        <v>1155</v>
      </c>
      <c r="C343" s="102" t="s">
        <v>264</v>
      </c>
      <c r="D343" s="102" t="s">
        <v>265</v>
      </c>
      <c r="E343" s="102" t="s">
        <v>554</v>
      </c>
      <c r="F343" s="102" t="s">
        <v>267</v>
      </c>
      <c r="G343" s="102">
        <v>170</v>
      </c>
    </row>
    <row r="344" spans="1:7" x14ac:dyDescent="0.2">
      <c r="A344" s="102" t="s">
        <v>1156</v>
      </c>
      <c r="B344" s="102" t="s">
        <v>1157</v>
      </c>
      <c r="C344" s="102" t="s">
        <v>264</v>
      </c>
      <c r="D344" s="102" t="s">
        <v>265</v>
      </c>
      <c r="E344" s="102" t="s">
        <v>545</v>
      </c>
      <c r="F344" s="102" t="s">
        <v>267</v>
      </c>
      <c r="G344" s="102">
        <v>1300</v>
      </c>
    </row>
    <row r="345" spans="1:7" x14ac:dyDescent="0.2">
      <c r="A345" s="102" t="s">
        <v>1158</v>
      </c>
      <c r="B345" s="102" t="s">
        <v>1159</v>
      </c>
      <c r="C345" s="102" t="s">
        <v>305</v>
      </c>
      <c r="D345" s="102" t="s">
        <v>265</v>
      </c>
      <c r="E345" s="102" t="s">
        <v>1086</v>
      </c>
      <c r="F345" s="102" t="s">
        <v>307</v>
      </c>
      <c r="G345" s="102">
        <v>400</v>
      </c>
    </row>
    <row r="346" spans="1:7" x14ac:dyDescent="0.2">
      <c r="A346" s="102" t="s">
        <v>1160</v>
      </c>
      <c r="B346" s="102" t="s">
        <v>1161</v>
      </c>
      <c r="C346" s="102" t="s">
        <v>453</v>
      </c>
      <c r="D346" s="102" t="s">
        <v>265</v>
      </c>
      <c r="E346" s="102" t="s">
        <v>454</v>
      </c>
      <c r="F346" s="102" t="s">
        <v>455</v>
      </c>
      <c r="G346" s="102">
        <v>167</v>
      </c>
    </row>
    <row r="347" spans="1:7" x14ac:dyDescent="0.2">
      <c r="A347" s="102" t="s">
        <v>1162</v>
      </c>
      <c r="B347" s="102" t="s">
        <v>1163</v>
      </c>
      <c r="C347" s="102" t="s">
        <v>264</v>
      </c>
      <c r="D347" s="102" t="s">
        <v>265</v>
      </c>
      <c r="E347" s="102" t="s">
        <v>408</v>
      </c>
      <c r="F347" s="102" t="s">
        <v>267</v>
      </c>
      <c r="G347" s="102">
        <v>115</v>
      </c>
    </row>
    <row r="348" spans="1:7" x14ac:dyDescent="0.2">
      <c r="A348" s="102" t="s">
        <v>1164</v>
      </c>
      <c r="B348" s="102" t="s">
        <v>1165</v>
      </c>
      <c r="C348" s="102" t="s">
        <v>264</v>
      </c>
      <c r="D348" s="102" t="s">
        <v>265</v>
      </c>
      <c r="E348" s="102" t="s">
        <v>554</v>
      </c>
      <c r="F348" s="102" t="s">
        <v>267</v>
      </c>
      <c r="G348" s="102">
        <v>450</v>
      </c>
    </row>
    <row r="349" spans="1:7" x14ac:dyDescent="0.2">
      <c r="A349" s="102" t="s">
        <v>1166</v>
      </c>
      <c r="B349" s="102" t="s">
        <v>1167</v>
      </c>
      <c r="C349" s="102" t="s">
        <v>353</v>
      </c>
      <c r="D349" s="102" t="s">
        <v>265</v>
      </c>
      <c r="E349" s="102" t="s">
        <v>1168</v>
      </c>
      <c r="F349" s="102" t="s">
        <v>355</v>
      </c>
      <c r="G349" s="102">
        <v>500</v>
      </c>
    </row>
    <row r="350" spans="1:7" x14ac:dyDescent="0.2">
      <c r="A350" s="102" t="s">
        <v>1169</v>
      </c>
      <c r="B350" s="102" t="s">
        <v>1170</v>
      </c>
      <c r="C350" s="102" t="s">
        <v>264</v>
      </c>
      <c r="D350" s="102" t="s">
        <v>265</v>
      </c>
      <c r="E350" s="102" t="s">
        <v>610</v>
      </c>
      <c r="F350" s="102" t="s">
        <v>267</v>
      </c>
      <c r="G350" s="102">
        <v>105</v>
      </c>
    </row>
    <row r="351" spans="1:7" x14ac:dyDescent="0.2">
      <c r="A351" s="102" t="s">
        <v>1171</v>
      </c>
      <c r="B351" s="102" t="s">
        <v>1172</v>
      </c>
      <c r="C351" s="102" t="s">
        <v>368</v>
      </c>
      <c r="D351" s="102" t="s">
        <v>265</v>
      </c>
      <c r="E351" s="102" t="s">
        <v>369</v>
      </c>
      <c r="F351" s="102" t="s">
        <v>283</v>
      </c>
      <c r="G351" s="102">
        <v>1765</v>
      </c>
    </row>
    <row r="352" spans="1:7" x14ac:dyDescent="0.2">
      <c r="A352" s="102" t="s">
        <v>1173</v>
      </c>
      <c r="B352" s="102" t="s">
        <v>1174</v>
      </c>
      <c r="C352" s="102" t="s">
        <v>264</v>
      </c>
      <c r="D352" s="102" t="s">
        <v>265</v>
      </c>
      <c r="E352" s="102" t="s">
        <v>310</v>
      </c>
      <c r="F352" s="102" t="s">
        <v>267</v>
      </c>
      <c r="G352" s="102">
        <v>500</v>
      </c>
    </row>
    <row r="353" spans="1:7" x14ac:dyDescent="0.2">
      <c r="A353" s="102" t="s">
        <v>1175</v>
      </c>
      <c r="B353" s="102" t="s">
        <v>1176</v>
      </c>
      <c r="C353" s="102" t="s">
        <v>264</v>
      </c>
      <c r="D353" s="102" t="s">
        <v>265</v>
      </c>
      <c r="E353" s="102" t="s">
        <v>310</v>
      </c>
      <c r="F353" s="102" t="s">
        <v>283</v>
      </c>
      <c r="G353" s="102">
        <v>2972</v>
      </c>
    </row>
    <row r="354" spans="1:7" x14ac:dyDescent="0.2">
      <c r="A354" s="102" t="s">
        <v>1177</v>
      </c>
      <c r="B354" s="102" t="s">
        <v>1178</v>
      </c>
      <c r="C354" s="102" t="s">
        <v>275</v>
      </c>
      <c r="D354" s="102" t="s">
        <v>180</v>
      </c>
      <c r="E354" s="102" t="s">
        <v>1095</v>
      </c>
      <c r="F354" s="102" t="s">
        <v>283</v>
      </c>
      <c r="G354" s="102">
        <v>1000</v>
      </c>
    </row>
    <row r="355" spans="1:7" x14ac:dyDescent="0.2">
      <c r="A355" s="102" t="s">
        <v>1179</v>
      </c>
      <c r="B355" s="102" t="s">
        <v>1180</v>
      </c>
      <c r="C355" s="102" t="s">
        <v>264</v>
      </c>
      <c r="D355" s="102" t="s">
        <v>265</v>
      </c>
      <c r="E355" s="102" t="s">
        <v>610</v>
      </c>
      <c r="F355" s="102" t="s">
        <v>267</v>
      </c>
      <c r="G355" s="102">
        <v>100</v>
      </c>
    </row>
    <row r="356" spans="1:7" x14ac:dyDescent="0.2">
      <c r="A356" s="102" t="s">
        <v>1181</v>
      </c>
      <c r="B356" s="102" t="s">
        <v>1182</v>
      </c>
      <c r="C356" s="102" t="s">
        <v>327</v>
      </c>
      <c r="D356" s="102" t="s">
        <v>265</v>
      </c>
      <c r="E356" s="102" t="s">
        <v>482</v>
      </c>
      <c r="F356" s="102" t="s">
        <v>283</v>
      </c>
      <c r="G356" s="102">
        <v>900</v>
      </c>
    </row>
    <row r="357" spans="1:7" x14ac:dyDescent="0.2">
      <c r="A357" s="102" t="s">
        <v>1183</v>
      </c>
      <c r="B357" s="102" t="s">
        <v>1184</v>
      </c>
      <c r="C357" s="102" t="s">
        <v>439</v>
      </c>
      <c r="D357" s="102" t="s">
        <v>265</v>
      </c>
      <c r="E357" s="102" t="s">
        <v>465</v>
      </c>
      <c r="F357" s="102" t="s">
        <v>441</v>
      </c>
      <c r="G357" s="102">
        <v>255</v>
      </c>
    </row>
    <row r="358" spans="1:7" x14ac:dyDescent="0.2">
      <c r="A358" s="102" t="s">
        <v>1185</v>
      </c>
      <c r="B358" s="102" t="s">
        <v>1186</v>
      </c>
      <c r="C358" s="102" t="s">
        <v>264</v>
      </c>
      <c r="D358" s="102" t="s">
        <v>265</v>
      </c>
      <c r="E358" s="102" t="s">
        <v>1187</v>
      </c>
      <c r="F358" s="102" t="s">
        <v>267</v>
      </c>
      <c r="G358" s="102">
        <v>100</v>
      </c>
    </row>
    <row r="359" spans="1:7" x14ac:dyDescent="0.2">
      <c r="A359" s="102" t="s">
        <v>1188</v>
      </c>
      <c r="B359" s="102" t="s">
        <v>1189</v>
      </c>
      <c r="C359" s="102" t="s">
        <v>270</v>
      </c>
      <c r="D359" s="102" t="s">
        <v>265</v>
      </c>
      <c r="E359" s="102" t="s">
        <v>350</v>
      </c>
      <c r="F359" s="102" t="s">
        <v>272</v>
      </c>
      <c r="G359" s="102">
        <v>125</v>
      </c>
    </row>
    <row r="360" spans="1:7" x14ac:dyDescent="0.2">
      <c r="A360" s="102" t="s">
        <v>1190</v>
      </c>
      <c r="B360" s="102" t="s">
        <v>1191</v>
      </c>
      <c r="C360" s="102" t="s">
        <v>439</v>
      </c>
      <c r="D360" s="102" t="s">
        <v>265</v>
      </c>
      <c r="E360" s="102" t="s">
        <v>465</v>
      </c>
      <c r="F360" s="102" t="s">
        <v>441</v>
      </c>
      <c r="G360" s="102">
        <v>350</v>
      </c>
    </row>
    <row r="361" spans="1:7" x14ac:dyDescent="0.2">
      <c r="A361" s="102" t="s">
        <v>1192</v>
      </c>
      <c r="B361" s="102" t="s">
        <v>1193</v>
      </c>
      <c r="C361" s="102" t="s">
        <v>340</v>
      </c>
      <c r="D361" s="102" t="s">
        <v>265</v>
      </c>
      <c r="E361" s="102" t="s">
        <v>518</v>
      </c>
      <c r="F361" s="102" t="s">
        <v>342</v>
      </c>
      <c r="G361" s="102">
        <v>500</v>
      </c>
    </row>
    <row r="362" spans="1:7" x14ac:dyDescent="0.2">
      <c r="A362" s="102" t="s">
        <v>1194</v>
      </c>
      <c r="B362" s="102" t="s">
        <v>1195</v>
      </c>
      <c r="C362" s="102" t="s">
        <v>264</v>
      </c>
      <c r="D362" s="102" t="s">
        <v>265</v>
      </c>
      <c r="E362" s="102" t="s">
        <v>382</v>
      </c>
      <c r="F362" s="102" t="s">
        <v>267</v>
      </c>
      <c r="G362" s="102">
        <v>500</v>
      </c>
    </row>
    <row r="363" spans="1:7" x14ac:dyDescent="0.2">
      <c r="A363" s="102" t="s">
        <v>1196</v>
      </c>
      <c r="B363" s="102" t="s">
        <v>857</v>
      </c>
      <c r="C363" s="102" t="s">
        <v>858</v>
      </c>
      <c r="D363" s="102" t="s">
        <v>180</v>
      </c>
      <c r="E363" s="102" t="s">
        <v>859</v>
      </c>
      <c r="F363" s="102" t="s">
        <v>462</v>
      </c>
      <c r="G363" s="102">
        <v>100</v>
      </c>
    </row>
    <row r="364" spans="1:7" x14ac:dyDescent="0.2">
      <c r="A364" s="102" t="s">
        <v>1197</v>
      </c>
      <c r="B364" s="102" t="s">
        <v>1198</v>
      </c>
      <c r="C364" s="102" t="s">
        <v>264</v>
      </c>
      <c r="D364" s="102" t="s">
        <v>265</v>
      </c>
      <c r="E364" s="102" t="s">
        <v>408</v>
      </c>
      <c r="F364" s="102" t="s">
        <v>267</v>
      </c>
      <c r="G364" s="102">
        <v>180</v>
      </c>
    </row>
    <row r="365" spans="1:7" x14ac:dyDescent="0.2">
      <c r="A365" s="102" t="s">
        <v>1199</v>
      </c>
      <c r="B365" s="102" t="s">
        <v>1200</v>
      </c>
      <c r="C365" s="102" t="s">
        <v>264</v>
      </c>
      <c r="D365" s="102" t="s">
        <v>265</v>
      </c>
      <c r="E365" s="102" t="s">
        <v>316</v>
      </c>
      <c r="F365" s="102" t="s">
        <v>267</v>
      </c>
      <c r="G365" s="102">
        <v>200</v>
      </c>
    </row>
    <row r="366" spans="1:7" x14ac:dyDescent="0.2">
      <c r="A366" s="102" t="s">
        <v>1201</v>
      </c>
      <c r="B366" s="102" t="s">
        <v>1202</v>
      </c>
      <c r="C366" s="102" t="s">
        <v>264</v>
      </c>
      <c r="D366" s="102" t="s">
        <v>265</v>
      </c>
      <c r="E366" s="102" t="s">
        <v>399</v>
      </c>
      <c r="F366" s="102" t="s">
        <v>267</v>
      </c>
      <c r="G366" s="102">
        <v>1000</v>
      </c>
    </row>
    <row r="367" spans="1:7" x14ac:dyDescent="0.2">
      <c r="A367" s="102" t="s">
        <v>1203</v>
      </c>
      <c r="B367" s="102" t="s">
        <v>1204</v>
      </c>
      <c r="C367" s="102" t="s">
        <v>264</v>
      </c>
      <c r="D367" s="102" t="s">
        <v>265</v>
      </c>
      <c r="E367" s="102" t="s">
        <v>266</v>
      </c>
      <c r="F367" s="102" t="s">
        <v>267</v>
      </c>
      <c r="G367" s="102">
        <v>250</v>
      </c>
    </row>
    <row r="368" spans="1:7" x14ac:dyDescent="0.2">
      <c r="A368" s="102" t="s">
        <v>1205</v>
      </c>
      <c r="B368" s="102" t="s">
        <v>1206</v>
      </c>
      <c r="C368" s="102" t="s">
        <v>264</v>
      </c>
      <c r="D368" s="102" t="s">
        <v>265</v>
      </c>
      <c r="E368" s="102" t="s">
        <v>399</v>
      </c>
      <c r="F368" s="102" t="s">
        <v>267</v>
      </c>
      <c r="G368" s="102">
        <v>100</v>
      </c>
    </row>
    <row r="369" spans="1:7" x14ac:dyDescent="0.2">
      <c r="A369" s="102" t="s">
        <v>1207</v>
      </c>
      <c r="B369" s="102" t="s">
        <v>1208</v>
      </c>
      <c r="C369" s="102" t="s">
        <v>270</v>
      </c>
      <c r="D369" s="102" t="s">
        <v>265</v>
      </c>
      <c r="E369" s="102" t="s">
        <v>271</v>
      </c>
      <c r="F369" s="102" t="s">
        <v>272</v>
      </c>
      <c r="G369" s="102">
        <v>125</v>
      </c>
    </row>
    <row r="370" spans="1:7" x14ac:dyDescent="0.2">
      <c r="A370" s="102" t="s">
        <v>1209</v>
      </c>
      <c r="B370" s="102" t="s">
        <v>1210</v>
      </c>
      <c r="C370" s="102" t="s">
        <v>340</v>
      </c>
      <c r="D370" s="102" t="s">
        <v>265</v>
      </c>
      <c r="E370" s="102" t="s">
        <v>518</v>
      </c>
      <c r="F370" s="102" t="s">
        <v>342</v>
      </c>
      <c r="G370" s="102">
        <v>196</v>
      </c>
    </row>
    <row r="371" spans="1:7" x14ac:dyDescent="0.2">
      <c r="A371" s="102" t="s">
        <v>1211</v>
      </c>
      <c r="B371" s="102" t="s">
        <v>1212</v>
      </c>
      <c r="C371" s="102" t="s">
        <v>364</v>
      </c>
      <c r="D371" s="102" t="s">
        <v>265</v>
      </c>
      <c r="E371" s="102" t="s">
        <v>542</v>
      </c>
      <c r="F371" s="102" t="s">
        <v>494</v>
      </c>
      <c r="G371" s="102">
        <v>250</v>
      </c>
    </row>
    <row r="372" spans="1:7" x14ac:dyDescent="0.2">
      <c r="A372" s="102" t="s">
        <v>1213</v>
      </c>
      <c r="B372" s="102" t="s">
        <v>1214</v>
      </c>
      <c r="C372" s="102" t="s">
        <v>264</v>
      </c>
      <c r="D372" s="102" t="s">
        <v>265</v>
      </c>
      <c r="E372" s="102" t="s">
        <v>508</v>
      </c>
      <c r="F372" s="102" t="s">
        <v>283</v>
      </c>
      <c r="G372" s="102">
        <v>2900</v>
      </c>
    </row>
    <row r="373" spans="1:7" x14ac:dyDescent="0.2">
      <c r="A373" s="102" t="s">
        <v>1215</v>
      </c>
      <c r="B373" s="102" t="s">
        <v>1216</v>
      </c>
      <c r="C373" s="102" t="s">
        <v>270</v>
      </c>
      <c r="D373" s="102" t="s">
        <v>265</v>
      </c>
      <c r="E373" s="102" t="s">
        <v>497</v>
      </c>
      <c r="F373" s="102" t="s">
        <v>272</v>
      </c>
      <c r="G373" s="102">
        <v>110</v>
      </c>
    </row>
    <row r="374" spans="1:7" x14ac:dyDescent="0.2">
      <c r="A374" s="102" t="s">
        <v>1217</v>
      </c>
      <c r="B374" s="102" t="s">
        <v>1218</v>
      </c>
      <c r="C374" s="102" t="s">
        <v>264</v>
      </c>
      <c r="D374" s="102" t="s">
        <v>265</v>
      </c>
      <c r="E374" s="102" t="s">
        <v>1106</v>
      </c>
      <c r="F374" s="102" t="s">
        <v>267</v>
      </c>
      <c r="G374" s="102">
        <v>108</v>
      </c>
    </row>
    <row r="375" spans="1:7" x14ac:dyDescent="0.2">
      <c r="A375" s="102" t="s">
        <v>1219</v>
      </c>
      <c r="B375" s="102" t="s">
        <v>1220</v>
      </c>
      <c r="C375" s="102" t="s">
        <v>327</v>
      </c>
      <c r="D375" s="102" t="s">
        <v>265</v>
      </c>
      <c r="E375" s="102" t="s">
        <v>925</v>
      </c>
      <c r="F375" s="102" t="s">
        <v>267</v>
      </c>
      <c r="G375" s="102">
        <v>104</v>
      </c>
    </row>
    <row r="376" spans="1:7" x14ac:dyDescent="0.2">
      <c r="A376" s="102" t="s">
        <v>1221</v>
      </c>
      <c r="B376" s="102" t="s">
        <v>1222</v>
      </c>
      <c r="C376" s="102" t="s">
        <v>264</v>
      </c>
      <c r="D376" s="102" t="s">
        <v>265</v>
      </c>
      <c r="E376" s="102" t="s">
        <v>768</v>
      </c>
      <c r="F376" s="102" t="s">
        <v>267</v>
      </c>
      <c r="G376" s="102">
        <v>100</v>
      </c>
    </row>
    <row r="377" spans="1:7" x14ac:dyDescent="0.2">
      <c r="A377" s="102" t="s">
        <v>1223</v>
      </c>
      <c r="B377" s="102" t="s">
        <v>1224</v>
      </c>
      <c r="C377" s="102" t="s">
        <v>264</v>
      </c>
      <c r="D377" s="102" t="s">
        <v>265</v>
      </c>
      <c r="E377" s="102" t="s">
        <v>408</v>
      </c>
      <c r="F377" s="102" t="s">
        <v>267</v>
      </c>
      <c r="G377" s="102">
        <v>175</v>
      </c>
    </row>
    <row r="378" spans="1:7" x14ac:dyDescent="0.2">
      <c r="A378" s="102" t="s">
        <v>1225</v>
      </c>
      <c r="B378" s="102" t="s">
        <v>1226</v>
      </c>
      <c r="C378" s="102" t="s">
        <v>368</v>
      </c>
      <c r="D378" s="102" t="s">
        <v>265</v>
      </c>
      <c r="E378" s="102" t="s">
        <v>369</v>
      </c>
      <c r="F378" s="102" t="s">
        <v>487</v>
      </c>
      <c r="G378" s="102">
        <v>130</v>
      </c>
    </row>
    <row r="379" spans="1:7" x14ac:dyDescent="0.2">
      <c r="A379" s="102" t="s">
        <v>1227</v>
      </c>
      <c r="B379" s="102" t="s">
        <v>1038</v>
      </c>
      <c r="C379" s="102" t="s">
        <v>375</v>
      </c>
      <c r="D379" s="102" t="s">
        <v>265</v>
      </c>
      <c r="E379" s="102" t="s">
        <v>376</v>
      </c>
      <c r="F379" s="102" t="s">
        <v>283</v>
      </c>
      <c r="G379" s="102">
        <v>500</v>
      </c>
    </row>
    <row r="380" spans="1:7" x14ac:dyDescent="0.2">
      <c r="A380" s="102" t="s">
        <v>1228</v>
      </c>
      <c r="B380" s="102" t="s">
        <v>1229</v>
      </c>
      <c r="C380" s="102" t="s">
        <v>368</v>
      </c>
      <c r="D380" s="102" t="s">
        <v>265</v>
      </c>
      <c r="E380" s="102" t="s">
        <v>369</v>
      </c>
      <c r="F380" s="102" t="s">
        <v>487</v>
      </c>
      <c r="G380" s="102">
        <v>175</v>
      </c>
    </row>
    <row r="381" spans="1:7" x14ac:dyDescent="0.2">
      <c r="A381" s="102" t="s">
        <v>1230</v>
      </c>
      <c r="B381" s="102" t="s">
        <v>1231</v>
      </c>
      <c r="C381" s="102" t="s">
        <v>264</v>
      </c>
      <c r="D381" s="102" t="s">
        <v>265</v>
      </c>
      <c r="E381" s="102" t="s">
        <v>669</v>
      </c>
      <c r="F381" s="102" t="s">
        <v>267</v>
      </c>
      <c r="G381" s="102">
        <v>100</v>
      </c>
    </row>
    <row r="382" spans="1:7" x14ac:dyDescent="0.2">
      <c r="A382" s="102" t="s">
        <v>1232</v>
      </c>
      <c r="B382" s="102" t="s">
        <v>1233</v>
      </c>
      <c r="C382" s="102" t="s">
        <v>264</v>
      </c>
      <c r="D382" s="102" t="s">
        <v>265</v>
      </c>
      <c r="E382" s="102" t="s">
        <v>610</v>
      </c>
      <c r="F382" s="102" t="s">
        <v>267</v>
      </c>
      <c r="G382" s="102">
        <v>150</v>
      </c>
    </row>
    <row r="383" spans="1:7" x14ac:dyDescent="0.2">
      <c r="A383" s="102" t="s">
        <v>1234</v>
      </c>
      <c r="B383" s="102" t="s">
        <v>1235</v>
      </c>
      <c r="C383" s="102" t="s">
        <v>264</v>
      </c>
      <c r="D383" s="102" t="s">
        <v>265</v>
      </c>
      <c r="E383" s="102">
        <v>28230</v>
      </c>
      <c r="F383" s="102" t="s">
        <v>267</v>
      </c>
      <c r="G383" s="102">
        <v>300</v>
      </c>
    </row>
    <row r="384" spans="1:7" x14ac:dyDescent="0.2">
      <c r="A384" s="102" t="s">
        <v>1236</v>
      </c>
      <c r="B384" s="102" t="s">
        <v>1038</v>
      </c>
      <c r="C384" s="102" t="s">
        <v>858</v>
      </c>
      <c r="D384" s="102" t="s">
        <v>180</v>
      </c>
      <c r="E384" s="102" t="s">
        <v>859</v>
      </c>
      <c r="F384" s="102" t="s">
        <v>462</v>
      </c>
      <c r="G384" s="102">
        <v>184</v>
      </c>
    </row>
    <row r="385" spans="1:7" x14ac:dyDescent="0.2">
      <c r="A385" s="102" t="s">
        <v>1237</v>
      </c>
      <c r="B385" s="102" t="s">
        <v>1238</v>
      </c>
      <c r="C385" s="102" t="s">
        <v>264</v>
      </c>
      <c r="D385" s="102" t="s">
        <v>265</v>
      </c>
      <c r="E385" s="102" t="s">
        <v>649</v>
      </c>
      <c r="F385" s="102" t="s">
        <v>267</v>
      </c>
      <c r="G385" s="102">
        <v>100</v>
      </c>
    </row>
    <row r="386" spans="1:7" x14ac:dyDescent="0.2">
      <c r="A386" s="102" t="s">
        <v>1239</v>
      </c>
      <c r="B386" s="102" t="s">
        <v>1240</v>
      </c>
      <c r="C386" s="102" t="s">
        <v>657</v>
      </c>
      <c r="D386" s="102" t="s">
        <v>265</v>
      </c>
      <c r="E386" s="102" t="s">
        <v>1241</v>
      </c>
      <c r="F386" s="102" t="s">
        <v>290</v>
      </c>
      <c r="G386" s="102">
        <v>150</v>
      </c>
    </row>
    <row r="387" spans="1:7" x14ac:dyDescent="0.2">
      <c r="A387" s="102" t="s">
        <v>1242</v>
      </c>
      <c r="B387" s="102" t="s">
        <v>1243</v>
      </c>
      <c r="C387" s="102" t="s">
        <v>439</v>
      </c>
      <c r="D387" s="102" t="s">
        <v>265</v>
      </c>
      <c r="E387" s="102" t="s">
        <v>789</v>
      </c>
      <c r="F387" s="102" t="s">
        <v>441</v>
      </c>
      <c r="G387" s="102">
        <v>650</v>
      </c>
    </row>
    <row r="388" spans="1:7" x14ac:dyDescent="0.2">
      <c r="A388" s="102" t="s">
        <v>1244</v>
      </c>
      <c r="B388" s="102" t="s">
        <v>1245</v>
      </c>
      <c r="C388" s="102" t="s">
        <v>963</v>
      </c>
      <c r="D388" s="102" t="s">
        <v>265</v>
      </c>
      <c r="E388" s="102" t="s">
        <v>964</v>
      </c>
      <c r="F388" s="102" t="s">
        <v>487</v>
      </c>
      <c r="G388" s="102">
        <v>500</v>
      </c>
    </row>
    <row r="389" spans="1:7" x14ac:dyDescent="0.2">
      <c r="A389" s="102" t="s">
        <v>1246</v>
      </c>
      <c r="B389" s="102" t="s">
        <v>1247</v>
      </c>
      <c r="C389" s="102" t="s">
        <v>353</v>
      </c>
      <c r="D389" s="102" t="s">
        <v>265</v>
      </c>
      <c r="E389" s="102" t="s">
        <v>1248</v>
      </c>
      <c r="F389" s="102" t="s">
        <v>355</v>
      </c>
      <c r="G389" s="102">
        <v>100</v>
      </c>
    </row>
    <row r="390" spans="1:7" x14ac:dyDescent="0.2">
      <c r="A390" s="102" t="s">
        <v>1249</v>
      </c>
      <c r="B390" s="102" t="s">
        <v>1250</v>
      </c>
      <c r="C390" s="102" t="s">
        <v>1251</v>
      </c>
      <c r="D390" s="102" t="s">
        <v>265</v>
      </c>
      <c r="E390" s="102" t="s">
        <v>1252</v>
      </c>
      <c r="F390" s="102" t="s">
        <v>494</v>
      </c>
      <c r="G390" s="102">
        <v>100</v>
      </c>
    </row>
    <row r="391" spans="1:7" x14ac:dyDescent="0.2">
      <c r="A391" s="102" t="s">
        <v>1253</v>
      </c>
      <c r="B391" s="102" t="s">
        <v>1254</v>
      </c>
      <c r="C391" s="102" t="s">
        <v>264</v>
      </c>
      <c r="D391" s="102" t="s">
        <v>265</v>
      </c>
      <c r="E391" s="102" t="s">
        <v>316</v>
      </c>
      <c r="F391" s="102" t="s">
        <v>283</v>
      </c>
      <c r="G391" s="102">
        <v>120</v>
      </c>
    </row>
    <row r="392" spans="1:7" x14ac:dyDescent="0.2">
      <c r="A392" s="102" t="s">
        <v>1255</v>
      </c>
      <c r="B392" s="102" t="s">
        <v>1256</v>
      </c>
      <c r="C392" s="102" t="s">
        <v>264</v>
      </c>
      <c r="D392" s="102" t="s">
        <v>265</v>
      </c>
      <c r="E392" s="102" t="s">
        <v>331</v>
      </c>
      <c r="F392" s="102" t="s">
        <v>267</v>
      </c>
      <c r="G392" s="102">
        <v>100</v>
      </c>
    </row>
    <row r="393" spans="1:7" x14ac:dyDescent="0.2">
      <c r="A393" s="102" t="s">
        <v>1257</v>
      </c>
      <c r="B393" s="102" t="s">
        <v>1258</v>
      </c>
      <c r="C393" s="102" t="s">
        <v>264</v>
      </c>
      <c r="D393" s="102" t="s">
        <v>265</v>
      </c>
      <c r="E393" s="102" t="s">
        <v>554</v>
      </c>
      <c r="F393" s="102" t="s">
        <v>283</v>
      </c>
      <c r="G393" s="102">
        <v>280</v>
      </c>
    </row>
    <row r="394" spans="1:7" x14ac:dyDescent="0.2">
      <c r="A394" s="102" t="s">
        <v>1259</v>
      </c>
      <c r="B394" s="102" t="s">
        <v>1260</v>
      </c>
      <c r="C394" s="102" t="s">
        <v>264</v>
      </c>
      <c r="D394" s="102" t="s">
        <v>265</v>
      </c>
      <c r="E394" s="102" t="s">
        <v>1261</v>
      </c>
      <c r="F394" s="102" t="s">
        <v>283</v>
      </c>
      <c r="G394" s="102">
        <v>220</v>
      </c>
    </row>
    <row r="395" spans="1:7" x14ac:dyDescent="0.2">
      <c r="A395" s="102" t="s">
        <v>1262</v>
      </c>
      <c r="B395" s="102" t="s">
        <v>706</v>
      </c>
      <c r="C395" s="102" t="s">
        <v>364</v>
      </c>
      <c r="D395" s="102" t="s">
        <v>265</v>
      </c>
      <c r="E395" s="102" t="s">
        <v>707</v>
      </c>
      <c r="F395" s="102" t="s">
        <v>494</v>
      </c>
      <c r="G395" s="102">
        <v>150</v>
      </c>
    </row>
    <row r="396" spans="1:7" x14ac:dyDescent="0.2">
      <c r="A396" s="102" t="s">
        <v>1263</v>
      </c>
      <c r="B396" s="102" t="s">
        <v>1264</v>
      </c>
      <c r="C396" s="102" t="s">
        <v>264</v>
      </c>
      <c r="D396" s="102" t="s">
        <v>265</v>
      </c>
      <c r="E396" s="102" t="s">
        <v>266</v>
      </c>
      <c r="F396" s="102" t="s">
        <v>267</v>
      </c>
      <c r="G396" s="102">
        <v>100</v>
      </c>
    </row>
    <row r="397" spans="1:7" x14ac:dyDescent="0.2">
      <c r="A397" s="102" t="s">
        <v>1265</v>
      </c>
      <c r="B397" s="102" t="s">
        <v>1266</v>
      </c>
      <c r="C397" s="102" t="s">
        <v>657</v>
      </c>
      <c r="D397" s="102" t="s">
        <v>265</v>
      </c>
      <c r="E397" s="102" t="s">
        <v>658</v>
      </c>
      <c r="F397" s="102" t="s">
        <v>290</v>
      </c>
      <c r="G397" s="102">
        <v>100</v>
      </c>
    </row>
    <row r="398" spans="1:7" x14ac:dyDescent="0.2">
      <c r="A398" s="102" t="s">
        <v>1267</v>
      </c>
      <c r="B398" s="102" t="s">
        <v>1268</v>
      </c>
      <c r="C398" s="102" t="s">
        <v>1269</v>
      </c>
      <c r="D398" s="102" t="s">
        <v>265</v>
      </c>
      <c r="E398" s="102" t="s">
        <v>1270</v>
      </c>
      <c r="F398" s="102" t="s">
        <v>290</v>
      </c>
      <c r="G398" s="102">
        <v>102</v>
      </c>
    </row>
    <row r="399" spans="1:7" x14ac:dyDescent="0.2">
      <c r="A399" s="102" t="s">
        <v>1271</v>
      </c>
      <c r="B399" s="102" t="s">
        <v>1272</v>
      </c>
      <c r="C399" s="102" t="s">
        <v>1273</v>
      </c>
      <c r="D399" s="102" t="s">
        <v>1274</v>
      </c>
      <c r="E399" s="102" t="s">
        <v>1275</v>
      </c>
      <c r="F399" s="102" t="s">
        <v>283</v>
      </c>
      <c r="G399" s="102">
        <v>2500</v>
      </c>
    </row>
    <row r="400" spans="1:7" x14ac:dyDescent="0.2">
      <c r="A400" s="102" t="s">
        <v>1276</v>
      </c>
      <c r="B400" s="102" t="s">
        <v>1277</v>
      </c>
      <c r="C400" s="102" t="s">
        <v>264</v>
      </c>
      <c r="D400" s="102" t="s">
        <v>265</v>
      </c>
      <c r="E400" s="102" t="s">
        <v>382</v>
      </c>
      <c r="F400" s="102" t="s">
        <v>267</v>
      </c>
      <c r="G400" s="102">
        <v>300</v>
      </c>
    </row>
    <row r="401" spans="1:7" x14ac:dyDescent="0.2">
      <c r="A401" s="102" t="s">
        <v>1278</v>
      </c>
      <c r="B401" s="102" t="s">
        <v>1279</v>
      </c>
      <c r="C401" s="102" t="s">
        <v>657</v>
      </c>
      <c r="D401" s="102" t="s">
        <v>265</v>
      </c>
      <c r="E401" s="102" t="s">
        <v>658</v>
      </c>
      <c r="F401" s="102" t="s">
        <v>290</v>
      </c>
      <c r="G401" s="102">
        <v>220</v>
      </c>
    </row>
    <row r="402" spans="1:7" x14ac:dyDescent="0.2">
      <c r="A402" s="102" t="s">
        <v>1280</v>
      </c>
      <c r="B402" s="102" t="s">
        <v>1281</v>
      </c>
      <c r="C402" s="102" t="s">
        <v>592</v>
      </c>
      <c r="D402" s="102" t="s">
        <v>265</v>
      </c>
      <c r="E402" s="102" t="s">
        <v>593</v>
      </c>
      <c r="F402" s="102" t="s">
        <v>342</v>
      </c>
      <c r="G402" s="102">
        <v>173</v>
      </c>
    </row>
    <row r="403" spans="1:7" x14ac:dyDescent="0.2">
      <c r="A403" s="102" t="s">
        <v>1282</v>
      </c>
      <c r="B403" s="102" t="s">
        <v>1283</v>
      </c>
      <c r="C403" s="102" t="s">
        <v>270</v>
      </c>
      <c r="D403" s="102" t="s">
        <v>265</v>
      </c>
      <c r="E403" s="102" t="s">
        <v>271</v>
      </c>
      <c r="F403" s="102" t="s">
        <v>272</v>
      </c>
      <c r="G403" s="102">
        <v>500</v>
      </c>
    </row>
    <row r="404" spans="1:7" x14ac:dyDescent="0.2">
      <c r="A404" s="102" t="s">
        <v>1284</v>
      </c>
      <c r="B404" s="102" t="s">
        <v>1285</v>
      </c>
      <c r="C404" s="102" t="s">
        <v>1286</v>
      </c>
      <c r="D404" s="102" t="s">
        <v>125</v>
      </c>
      <c r="E404" s="102">
        <v>32859</v>
      </c>
      <c r="F404" s="102" t="s">
        <v>283</v>
      </c>
      <c r="G404" s="102">
        <v>500</v>
      </c>
    </row>
    <row r="405" spans="1:7" x14ac:dyDescent="0.2">
      <c r="A405" s="102" t="s">
        <v>1287</v>
      </c>
      <c r="B405" s="102" t="s">
        <v>1288</v>
      </c>
      <c r="C405" s="102" t="s">
        <v>439</v>
      </c>
      <c r="D405" s="102" t="s">
        <v>265</v>
      </c>
      <c r="E405" s="102" t="s">
        <v>596</v>
      </c>
      <c r="F405" s="102" t="s">
        <v>441</v>
      </c>
      <c r="G405" s="102">
        <v>150</v>
      </c>
    </row>
    <row r="406" spans="1:7" x14ac:dyDescent="0.2">
      <c r="A406" s="102" t="s">
        <v>1289</v>
      </c>
      <c r="B406" s="102" t="s">
        <v>1290</v>
      </c>
      <c r="C406" s="102" t="s">
        <v>264</v>
      </c>
      <c r="D406" s="102" t="s">
        <v>265</v>
      </c>
      <c r="E406" s="102" t="s">
        <v>607</v>
      </c>
      <c r="F406" s="102" t="s">
        <v>267</v>
      </c>
      <c r="G406" s="102">
        <v>120</v>
      </c>
    </row>
    <row r="407" spans="1:7" x14ac:dyDescent="0.2">
      <c r="A407" s="102" t="s">
        <v>1291</v>
      </c>
      <c r="B407" s="102" t="s">
        <v>1292</v>
      </c>
      <c r="C407" s="102" t="s">
        <v>1293</v>
      </c>
      <c r="D407" s="102" t="s">
        <v>265</v>
      </c>
      <c r="E407" s="102" t="s">
        <v>1294</v>
      </c>
      <c r="F407" s="102" t="s">
        <v>267</v>
      </c>
      <c r="G407" s="102">
        <v>800</v>
      </c>
    </row>
    <row r="408" spans="1:7" x14ac:dyDescent="0.2">
      <c r="A408" s="102" t="s">
        <v>1295</v>
      </c>
      <c r="B408" s="102" t="s">
        <v>1296</v>
      </c>
      <c r="C408" s="102" t="s">
        <v>288</v>
      </c>
      <c r="D408" s="102" t="s">
        <v>265</v>
      </c>
      <c r="E408" s="102" t="s">
        <v>358</v>
      </c>
      <c r="F408" s="102" t="s">
        <v>290</v>
      </c>
      <c r="G408" s="102">
        <v>600</v>
      </c>
    </row>
    <row r="409" spans="1:7" x14ac:dyDescent="0.2">
      <c r="A409" s="102" t="s">
        <v>1297</v>
      </c>
      <c r="B409" s="102" t="s">
        <v>1298</v>
      </c>
      <c r="C409" s="102" t="s">
        <v>327</v>
      </c>
      <c r="D409" s="102" t="s">
        <v>265</v>
      </c>
      <c r="E409" s="102" t="s">
        <v>328</v>
      </c>
      <c r="F409" s="102" t="s">
        <v>267</v>
      </c>
      <c r="G409" s="102">
        <v>100</v>
      </c>
    </row>
    <row r="410" spans="1:7" x14ac:dyDescent="0.2">
      <c r="A410" s="102" t="s">
        <v>1299</v>
      </c>
      <c r="B410" s="102" t="s">
        <v>1300</v>
      </c>
      <c r="C410" s="102" t="s">
        <v>170</v>
      </c>
      <c r="D410" s="102" t="s">
        <v>142</v>
      </c>
      <c r="E410" s="102" t="s">
        <v>1301</v>
      </c>
      <c r="F410" s="102" t="s">
        <v>283</v>
      </c>
      <c r="G410" s="102">
        <v>100</v>
      </c>
    </row>
    <row r="411" spans="1:7" x14ac:dyDescent="0.2">
      <c r="A411" s="102" t="s">
        <v>1302</v>
      </c>
      <c r="B411" s="102" t="s">
        <v>1303</v>
      </c>
      <c r="C411" s="102" t="s">
        <v>340</v>
      </c>
      <c r="D411" s="102" t="s">
        <v>265</v>
      </c>
      <c r="E411" s="102" t="s">
        <v>341</v>
      </c>
      <c r="F411" s="102" t="s">
        <v>342</v>
      </c>
      <c r="G411" s="102">
        <v>120</v>
      </c>
    </row>
    <row r="412" spans="1:7" x14ac:dyDescent="0.2">
      <c r="A412" s="102" t="s">
        <v>1304</v>
      </c>
      <c r="B412" s="102" t="s">
        <v>1008</v>
      </c>
      <c r="C412" s="102" t="s">
        <v>364</v>
      </c>
      <c r="D412" s="102" t="s">
        <v>265</v>
      </c>
      <c r="E412" s="102" t="s">
        <v>707</v>
      </c>
      <c r="F412" s="102" t="s">
        <v>283</v>
      </c>
      <c r="G412" s="102">
        <v>8658</v>
      </c>
    </row>
    <row r="413" spans="1:7" x14ac:dyDescent="0.2">
      <c r="A413" s="102" t="s">
        <v>1305</v>
      </c>
      <c r="B413" s="102" t="s">
        <v>1306</v>
      </c>
      <c r="C413" s="102" t="s">
        <v>264</v>
      </c>
      <c r="D413" s="102" t="s">
        <v>265</v>
      </c>
      <c r="E413" s="102" t="s">
        <v>610</v>
      </c>
      <c r="F413" s="102" t="s">
        <v>267</v>
      </c>
      <c r="G413" s="102">
        <v>601</v>
      </c>
    </row>
    <row r="414" spans="1:7" x14ac:dyDescent="0.2">
      <c r="A414" s="102" t="s">
        <v>1307</v>
      </c>
      <c r="B414" s="102" t="s">
        <v>1308</v>
      </c>
      <c r="C414" s="102" t="s">
        <v>781</v>
      </c>
      <c r="D414" s="102" t="s">
        <v>265</v>
      </c>
      <c r="E414" s="102" t="s">
        <v>782</v>
      </c>
      <c r="F414" s="102" t="s">
        <v>487</v>
      </c>
      <c r="G414" s="102">
        <v>400</v>
      </c>
    </row>
    <row r="415" spans="1:7" x14ac:dyDescent="0.2">
      <c r="A415" s="102" t="s">
        <v>1309</v>
      </c>
      <c r="B415" s="102" t="s">
        <v>1310</v>
      </c>
      <c r="C415" s="102" t="s">
        <v>264</v>
      </c>
      <c r="D415" s="102" t="s">
        <v>265</v>
      </c>
      <c r="E415" s="102" t="s">
        <v>408</v>
      </c>
      <c r="F415" s="102" t="s">
        <v>267</v>
      </c>
      <c r="G415" s="102">
        <v>120</v>
      </c>
    </row>
    <row r="416" spans="1:7" x14ac:dyDescent="0.2">
      <c r="A416" s="102" t="s">
        <v>1311</v>
      </c>
      <c r="B416" s="102" t="s">
        <v>1312</v>
      </c>
      <c r="C416" s="102" t="s">
        <v>657</v>
      </c>
      <c r="D416" s="102" t="s">
        <v>265</v>
      </c>
      <c r="E416" s="102" t="s">
        <v>658</v>
      </c>
      <c r="F416" s="102" t="s">
        <v>290</v>
      </c>
      <c r="G416" s="102">
        <v>500</v>
      </c>
    </row>
    <row r="417" spans="1:7" x14ac:dyDescent="0.2">
      <c r="A417" s="102" t="s">
        <v>1313</v>
      </c>
      <c r="B417" s="102" t="s">
        <v>1314</v>
      </c>
      <c r="C417" s="102" t="s">
        <v>264</v>
      </c>
      <c r="D417" s="102" t="s">
        <v>265</v>
      </c>
      <c r="E417" s="102" t="s">
        <v>331</v>
      </c>
      <c r="F417" s="102" t="s">
        <v>267</v>
      </c>
      <c r="G417" s="102">
        <v>175</v>
      </c>
    </row>
    <row r="418" spans="1:7" x14ac:dyDescent="0.2">
      <c r="A418" s="102" t="s">
        <v>1315</v>
      </c>
      <c r="B418" s="102" t="s">
        <v>1316</v>
      </c>
      <c r="C418" s="102" t="s">
        <v>167</v>
      </c>
      <c r="D418" s="102" t="s">
        <v>168</v>
      </c>
      <c r="E418" s="102" t="s">
        <v>1317</v>
      </c>
      <c r="F418" s="102" t="s">
        <v>283</v>
      </c>
      <c r="G418" s="102">
        <v>250</v>
      </c>
    </row>
    <row r="419" spans="1:7" x14ac:dyDescent="0.2">
      <c r="A419" s="102" t="s">
        <v>1318</v>
      </c>
      <c r="B419" s="102" t="s">
        <v>1319</v>
      </c>
      <c r="C419" s="102" t="s">
        <v>275</v>
      </c>
      <c r="D419" s="102" t="s">
        <v>180</v>
      </c>
      <c r="E419" s="102" t="s">
        <v>276</v>
      </c>
      <c r="F419" s="102" t="s">
        <v>277</v>
      </c>
      <c r="G419" s="102">
        <v>100</v>
      </c>
    </row>
    <row r="420" spans="1:7" x14ac:dyDescent="0.2">
      <c r="A420" s="102" t="s">
        <v>1320</v>
      </c>
      <c r="B420" s="102" t="s">
        <v>1321</v>
      </c>
      <c r="C420" s="102" t="s">
        <v>264</v>
      </c>
      <c r="D420" s="102" t="s">
        <v>265</v>
      </c>
      <c r="E420" s="102" t="s">
        <v>399</v>
      </c>
      <c r="F420" s="102" t="s">
        <v>267</v>
      </c>
      <c r="G420" s="102">
        <v>100</v>
      </c>
    </row>
    <row r="421" spans="1:7" x14ac:dyDescent="0.2">
      <c r="A421" s="102" t="s">
        <v>1322</v>
      </c>
      <c r="B421" s="102" t="s">
        <v>1323</v>
      </c>
      <c r="C421" s="102" t="s">
        <v>364</v>
      </c>
      <c r="D421" s="102" t="s">
        <v>265</v>
      </c>
      <c r="E421" s="102" t="s">
        <v>365</v>
      </c>
      <c r="F421" s="102" t="s">
        <v>283</v>
      </c>
      <c r="G421" s="102">
        <v>850</v>
      </c>
    </row>
    <row r="422" spans="1:7" x14ac:dyDescent="0.2">
      <c r="A422" s="102" t="s">
        <v>1324</v>
      </c>
      <c r="B422" s="102" t="s">
        <v>1325</v>
      </c>
      <c r="C422" s="102" t="s">
        <v>264</v>
      </c>
      <c r="D422" s="102" t="s">
        <v>265</v>
      </c>
      <c r="E422" s="102" t="s">
        <v>554</v>
      </c>
      <c r="F422" s="102" t="s">
        <v>267</v>
      </c>
      <c r="G422" s="102">
        <v>100</v>
      </c>
    </row>
    <row r="423" spans="1:7" x14ac:dyDescent="0.2">
      <c r="A423" s="102" t="s">
        <v>1326</v>
      </c>
      <c r="B423" s="102" t="s">
        <v>1327</v>
      </c>
      <c r="C423" s="102" t="s">
        <v>264</v>
      </c>
      <c r="D423" s="102" t="s">
        <v>265</v>
      </c>
      <c r="E423" s="102" t="s">
        <v>610</v>
      </c>
      <c r="F423" s="102" t="s">
        <v>267</v>
      </c>
      <c r="G423" s="102">
        <v>129</v>
      </c>
    </row>
    <row r="424" spans="1:7" x14ac:dyDescent="0.2">
      <c r="A424" s="102" t="s">
        <v>1328</v>
      </c>
      <c r="B424" s="102" t="s">
        <v>1329</v>
      </c>
      <c r="C424" s="102" t="s">
        <v>264</v>
      </c>
      <c r="D424" s="102" t="s">
        <v>265</v>
      </c>
      <c r="E424" s="102" t="s">
        <v>545</v>
      </c>
      <c r="F424" s="102" t="s">
        <v>267</v>
      </c>
      <c r="G424" s="102">
        <v>117</v>
      </c>
    </row>
    <row r="425" spans="1:7" x14ac:dyDescent="0.2">
      <c r="A425" s="102" t="s">
        <v>1330</v>
      </c>
      <c r="B425" s="102" t="s">
        <v>1331</v>
      </c>
      <c r="C425" s="102" t="s">
        <v>388</v>
      </c>
      <c r="D425" s="102" t="s">
        <v>265</v>
      </c>
      <c r="E425" s="102" t="s">
        <v>389</v>
      </c>
      <c r="F425" s="102" t="s">
        <v>267</v>
      </c>
      <c r="G425" s="102">
        <v>100</v>
      </c>
    </row>
    <row r="426" spans="1:7" x14ac:dyDescent="0.2">
      <c r="A426" s="102" t="s">
        <v>1332</v>
      </c>
      <c r="B426" s="102" t="s">
        <v>1333</v>
      </c>
      <c r="C426" s="102" t="s">
        <v>264</v>
      </c>
      <c r="D426" s="102" t="s">
        <v>265</v>
      </c>
      <c r="E426" s="102" t="s">
        <v>316</v>
      </c>
      <c r="F426" s="102" t="s">
        <v>267</v>
      </c>
      <c r="G426" s="102">
        <v>600</v>
      </c>
    </row>
    <row r="427" spans="1:7" x14ac:dyDescent="0.2">
      <c r="A427" s="102" t="s">
        <v>1334</v>
      </c>
      <c r="B427" s="102" t="s">
        <v>1335</v>
      </c>
      <c r="C427" s="102" t="s">
        <v>439</v>
      </c>
      <c r="D427" s="102" t="s">
        <v>265</v>
      </c>
      <c r="E427" s="102" t="s">
        <v>465</v>
      </c>
      <c r="F427" s="102" t="s">
        <v>441</v>
      </c>
      <c r="G427" s="102">
        <v>130</v>
      </c>
    </row>
    <row r="428" spans="1:7" x14ac:dyDescent="0.2">
      <c r="A428" s="102" t="s">
        <v>1336</v>
      </c>
      <c r="B428" s="102" t="s">
        <v>1337</v>
      </c>
      <c r="C428" s="102" t="s">
        <v>264</v>
      </c>
      <c r="D428" s="102" t="s">
        <v>265</v>
      </c>
      <c r="E428" s="102" t="s">
        <v>408</v>
      </c>
      <c r="F428" s="102" t="s">
        <v>283</v>
      </c>
      <c r="G428" s="102">
        <v>650</v>
      </c>
    </row>
    <row r="429" spans="1:7" x14ac:dyDescent="0.2">
      <c r="A429" s="102" t="s">
        <v>1338</v>
      </c>
      <c r="B429" s="102" t="s">
        <v>1339</v>
      </c>
      <c r="C429" s="102" t="s">
        <v>264</v>
      </c>
      <c r="D429" s="102" t="s">
        <v>265</v>
      </c>
      <c r="E429" s="102" t="s">
        <v>957</v>
      </c>
      <c r="F429" s="102" t="s">
        <v>267</v>
      </c>
      <c r="G429" s="102">
        <v>120</v>
      </c>
    </row>
    <row r="430" spans="1:7" x14ac:dyDescent="0.2">
      <c r="A430" s="102" t="s">
        <v>1340</v>
      </c>
      <c r="B430" s="102" t="s">
        <v>1341</v>
      </c>
      <c r="C430" s="102" t="s">
        <v>264</v>
      </c>
      <c r="D430" s="102" t="s">
        <v>265</v>
      </c>
      <c r="E430" s="102" t="s">
        <v>561</v>
      </c>
      <c r="F430" s="102" t="s">
        <v>267</v>
      </c>
      <c r="G430" s="102">
        <v>137</v>
      </c>
    </row>
    <row r="431" spans="1:7" x14ac:dyDescent="0.2">
      <c r="A431" s="102" t="s">
        <v>1342</v>
      </c>
      <c r="B431" s="102" t="s">
        <v>1343</v>
      </c>
      <c r="C431" s="102" t="s">
        <v>963</v>
      </c>
      <c r="D431" s="102" t="s">
        <v>265</v>
      </c>
      <c r="E431" s="102" t="s">
        <v>964</v>
      </c>
      <c r="F431" s="102" t="s">
        <v>487</v>
      </c>
      <c r="G431" s="102">
        <v>400</v>
      </c>
    </row>
    <row r="432" spans="1:7" x14ac:dyDescent="0.2">
      <c r="A432" s="102" t="s">
        <v>1344</v>
      </c>
      <c r="B432" s="102" t="s">
        <v>1345</v>
      </c>
      <c r="C432" s="102" t="s">
        <v>264</v>
      </c>
      <c r="D432" s="102" t="s">
        <v>265</v>
      </c>
      <c r="E432" s="102" t="s">
        <v>649</v>
      </c>
      <c r="F432" s="102" t="s">
        <v>267</v>
      </c>
      <c r="G432" s="102">
        <v>112</v>
      </c>
    </row>
    <row r="433" spans="1:7" x14ac:dyDescent="0.2">
      <c r="A433" s="102" t="s">
        <v>1346</v>
      </c>
      <c r="B433" s="102" t="s">
        <v>1347</v>
      </c>
      <c r="C433" s="102" t="s">
        <v>368</v>
      </c>
      <c r="D433" s="102" t="s">
        <v>265</v>
      </c>
      <c r="E433" s="102" t="s">
        <v>1121</v>
      </c>
      <c r="F433" s="102" t="s">
        <v>487</v>
      </c>
      <c r="G433" s="102">
        <v>350</v>
      </c>
    </row>
    <row r="434" spans="1:7" x14ac:dyDescent="0.2">
      <c r="A434" s="102" t="s">
        <v>1348</v>
      </c>
      <c r="B434" s="102" t="s">
        <v>1349</v>
      </c>
      <c r="C434" s="102" t="s">
        <v>388</v>
      </c>
      <c r="D434" s="102" t="s">
        <v>265</v>
      </c>
      <c r="E434" s="102" t="s">
        <v>389</v>
      </c>
      <c r="F434" s="102" t="s">
        <v>267</v>
      </c>
      <c r="G434" s="102">
        <v>170</v>
      </c>
    </row>
    <row r="435" spans="1:7" x14ac:dyDescent="0.2">
      <c r="A435" s="102" t="s">
        <v>1350</v>
      </c>
      <c r="B435" s="102" t="s">
        <v>1351</v>
      </c>
      <c r="C435" s="102" t="s">
        <v>288</v>
      </c>
      <c r="D435" s="102" t="s">
        <v>265</v>
      </c>
      <c r="E435" s="102" t="s">
        <v>447</v>
      </c>
      <c r="F435" s="102" t="s">
        <v>290</v>
      </c>
      <c r="G435" s="102">
        <v>256</v>
      </c>
    </row>
    <row r="436" spans="1:7" x14ac:dyDescent="0.2">
      <c r="A436" s="102" t="s">
        <v>1352</v>
      </c>
      <c r="B436" s="102" t="s">
        <v>1353</v>
      </c>
      <c r="C436" s="102" t="s">
        <v>264</v>
      </c>
      <c r="D436" s="102" t="s">
        <v>265</v>
      </c>
      <c r="E436" s="102" t="s">
        <v>316</v>
      </c>
      <c r="F436" s="102" t="s">
        <v>267</v>
      </c>
      <c r="G436" s="102">
        <v>160</v>
      </c>
    </row>
    <row r="437" spans="1:7" x14ac:dyDescent="0.2">
      <c r="A437" s="102" t="s">
        <v>1354</v>
      </c>
      <c r="B437" s="102" t="s">
        <v>1355</v>
      </c>
      <c r="C437" s="102" t="s">
        <v>340</v>
      </c>
      <c r="D437" s="102" t="s">
        <v>265</v>
      </c>
      <c r="E437" s="102" t="s">
        <v>518</v>
      </c>
      <c r="F437" s="102" t="s">
        <v>342</v>
      </c>
      <c r="G437" s="102">
        <v>400</v>
      </c>
    </row>
    <row r="438" spans="1:7" x14ac:dyDescent="0.2">
      <c r="A438" s="102" t="s">
        <v>1356</v>
      </c>
      <c r="B438" s="102" t="s">
        <v>1357</v>
      </c>
      <c r="C438" s="102" t="s">
        <v>264</v>
      </c>
      <c r="D438" s="102" t="s">
        <v>265</v>
      </c>
      <c r="E438" s="102" t="s">
        <v>382</v>
      </c>
      <c r="F438" s="102" t="s">
        <v>267</v>
      </c>
      <c r="G438" s="102">
        <v>180</v>
      </c>
    </row>
    <row r="439" spans="1:7" x14ac:dyDescent="0.2">
      <c r="A439" s="102" t="s">
        <v>1358</v>
      </c>
      <c r="B439" s="102" t="s">
        <v>1359</v>
      </c>
      <c r="C439" s="102" t="s">
        <v>711</v>
      </c>
      <c r="D439" s="102" t="s">
        <v>180</v>
      </c>
      <c r="E439" s="102" t="s">
        <v>1360</v>
      </c>
      <c r="F439" s="102" t="s">
        <v>711</v>
      </c>
      <c r="G439" s="102">
        <v>650</v>
      </c>
    </row>
    <row r="440" spans="1:7" x14ac:dyDescent="0.2">
      <c r="A440" s="102" t="s">
        <v>1361</v>
      </c>
      <c r="B440" s="102" t="s">
        <v>1362</v>
      </c>
      <c r="C440" s="102" t="s">
        <v>264</v>
      </c>
      <c r="D440" s="102" t="s">
        <v>265</v>
      </c>
      <c r="E440" s="102" t="s">
        <v>408</v>
      </c>
      <c r="F440" s="102" t="s">
        <v>267</v>
      </c>
      <c r="G440" s="102">
        <v>117</v>
      </c>
    </row>
    <row r="441" spans="1:7" x14ac:dyDescent="0.2">
      <c r="A441" s="102" t="s">
        <v>1363</v>
      </c>
      <c r="B441" s="102" t="s">
        <v>1364</v>
      </c>
      <c r="C441" s="102" t="s">
        <v>1365</v>
      </c>
      <c r="D441" s="102" t="s">
        <v>265</v>
      </c>
      <c r="E441" s="102" t="s">
        <v>1366</v>
      </c>
      <c r="F441" s="102" t="s">
        <v>272</v>
      </c>
      <c r="G441" s="102">
        <v>230</v>
      </c>
    </row>
    <row r="442" spans="1:7" x14ac:dyDescent="0.2">
      <c r="A442" s="102" t="s">
        <v>1367</v>
      </c>
      <c r="B442" s="102" t="s">
        <v>1368</v>
      </c>
      <c r="C442" s="102" t="s">
        <v>264</v>
      </c>
      <c r="D442" s="102" t="s">
        <v>265</v>
      </c>
      <c r="E442" s="102" t="s">
        <v>768</v>
      </c>
      <c r="F442" s="102" t="s">
        <v>267</v>
      </c>
      <c r="G442" s="102">
        <v>100</v>
      </c>
    </row>
    <row r="443" spans="1:7" x14ac:dyDescent="0.2">
      <c r="A443" s="102" t="s">
        <v>1369</v>
      </c>
      <c r="B443" s="102" t="s">
        <v>1370</v>
      </c>
      <c r="C443" s="102" t="s">
        <v>275</v>
      </c>
      <c r="D443" s="102" t="s">
        <v>180</v>
      </c>
      <c r="E443" s="102" t="s">
        <v>276</v>
      </c>
      <c r="F443" s="102" t="s">
        <v>277</v>
      </c>
      <c r="G443" s="102">
        <v>150</v>
      </c>
    </row>
    <row r="444" spans="1:7" x14ac:dyDescent="0.2">
      <c r="A444" s="102" t="s">
        <v>1371</v>
      </c>
      <c r="B444" s="102" t="s">
        <v>1372</v>
      </c>
      <c r="C444" s="102" t="s">
        <v>345</v>
      </c>
      <c r="D444" s="102" t="s">
        <v>265</v>
      </c>
      <c r="E444" s="102" t="s">
        <v>346</v>
      </c>
      <c r="F444" s="102" t="s">
        <v>347</v>
      </c>
      <c r="G444" s="102">
        <v>600</v>
      </c>
    </row>
    <row r="445" spans="1:7" x14ac:dyDescent="0.2">
      <c r="A445" s="102" t="s">
        <v>1373</v>
      </c>
      <c r="B445" s="102" t="s">
        <v>1374</v>
      </c>
      <c r="C445" s="102" t="s">
        <v>1375</v>
      </c>
      <c r="D445" s="102" t="s">
        <v>1274</v>
      </c>
      <c r="E445" s="102" t="s">
        <v>1376</v>
      </c>
      <c r="F445" s="102" t="s">
        <v>283</v>
      </c>
      <c r="G445" s="102">
        <v>1500</v>
      </c>
    </row>
    <row r="446" spans="1:7" x14ac:dyDescent="0.2">
      <c r="A446" s="102" t="s">
        <v>1377</v>
      </c>
      <c r="B446" s="102" t="s">
        <v>1378</v>
      </c>
      <c r="C446" s="102" t="s">
        <v>264</v>
      </c>
      <c r="D446" s="102" t="s">
        <v>265</v>
      </c>
      <c r="E446" s="102" t="s">
        <v>526</v>
      </c>
      <c r="F446" s="102" t="s">
        <v>283</v>
      </c>
      <c r="G446" s="102">
        <v>100</v>
      </c>
    </row>
    <row r="447" spans="1:7" x14ac:dyDescent="0.2">
      <c r="A447" s="102" t="s">
        <v>1379</v>
      </c>
      <c r="B447" s="102" t="s">
        <v>1380</v>
      </c>
      <c r="C447" s="102" t="s">
        <v>538</v>
      </c>
      <c r="D447" s="102" t="s">
        <v>265</v>
      </c>
      <c r="E447" s="102" t="s">
        <v>539</v>
      </c>
      <c r="F447" s="102" t="s">
        <v>342</v>
      </c>
      <c r="G447" s="102">
        <v>204</v>
      </c>
    </row>
    <row r="448" spans="1:7" x14ac:dyDescent="0.2">
      <c r="A448" s="102" t="s">
        <v>1381</v>
      </c>
      <c r="B448" s="102" t="s">
        <v>1382</v>
      </c>
      <c r="C448" s="102" t="s">
        <v>264</v>
      </c>
      <c r="D448" s="102" t="s">
        <v>265</v>
      </c>
      <c r="E448" s="102" t="s">
        <v>408</v>
      </c>
      <c r="F448" s="102" t="s">
        <v>267</v>
      </c>
      <c r="G448" s="102">
        <v>850</v>
      </c>
    </row>
    <row r="449" spans="1:7" x14ac:dyDescent="0.2">
      <c r="A449" s="102" t="s">
        <v>1383</v>
      </c>
      <c r="B449" s="102" t="s">
        <v>1384</v>
      </c>
      <c r="C449" s="102" t="s">
        <v>1385</v>
      </c>
      <c r="D449" s="102" t="s">
        <v>265</v>
      </c>
      <c r="E449" s="102" t="s">
        <v>1386</v>
      </c>
      <c r="F449" s="102" t="s">
        <v>355</v>
      </c>
      <c r="G449" s="102">
        <v>160</v>
      </c>
    </row>
    <row r="450" spans="1:7" x14ac:dyDescent="0.2">
      <c r="A450" s="102" t="s">
        <v>1387</v>
      </c>
      <c r="B450" s="102" t="s">
        <v>1388</v>
      </c>
      <c r="C450" s="102" t="s">
        <v>264</v>
      </c>
      <c r="D450" s="102" t="s">
        <v>265</v>
      </c>
      <c r="E450" s="102" t="s">
        <v>399</v>
      </c>
      <c r="F450" s="102" t="s">
        <v>267</v>
      </c>
      <c r="G450" s="102">
        <v>200</v>
      </c>
    </row>
    <row r="451" spans="1:7" x14ac:dyDescent="0.2">
      <c r="A451" s="102" t="s">
        <v>1389</v>
      </c>
      <c r="B451" s="102" t="s">
        <v>1390</v>
      </c>
      <c r="C451" s="102" t="s">
        <v>538</v>
      </c>
      <c r="D451" s="102" t="s">
        <v>265</v>
      </c>
      <c r="E451" s="102" t="s">
        <v>539</v>
      </c>
      <c r="F451" s="102" t="s">
        <v>342</v>
      </c>
      <c r="G451" s="102">
        <v>140</v>
      </c>
    </row>
    <row r="452" spans="1:7" x14ac:dyDescent="0.2">
      <c r="A452" s="102" t="s">
        <v>1391</v>
      </c>
      <c r="B452" s="102" t="s">
        <v>1392</v>
      </c>
      <c r="C452" s="102" t="s">
        <v>264</v>
      </c>
      <c r="D452" s="102" t="s">
        <v>265</v>
      </c>
      <c r="E452" s="102" t="s">
        <v>526</v>
      </c>
      <c r="F452" s="102" t="s">
        <v>267</v>
      </c>
      <c r="G452" s="102">
        <v>250</v>
      </c>
    </row>
    <row r="453" spans="1:7" x14ac:dyDescent="0.2">
      <c r="A453" s="102" t="s">
        <v>1393</v>
      </c>
      <c r="B453" s="102" t="s">
        <v>1394</v>
      </c>
      <c r="C453" s="102" t="s">
        <v>288</v>
      </c>
      <c r="D453" s="102" t="s">
        <v>265</v>
      </c>
      <c r="E453" s="102" t="s">
        <v>358</v>
      </c>
      <c r="F453" s="102" t="s">
        <v>290</v>
      </c>
      <c r="G453" s="102">
        <v>346</v>
      </c>
    </row>
    <row r="454" spans="1:7" x14ac:dyDescent="0.2">
      <c r="A454" s="102" t="s">
        <v>1395</v>
      </c>
      <c r="B454" s="102" t="s">
        <v>1396</v>
      </c>
      <c r="C454" s="102" t="s">
        <v>264</v>
      </c>
      <c r="D454" s="102" t="s">
        <v>265</v>
      </c>
      <c r="E454" s="102" t="s">
        <v>408</v>
      </c>
      <c r="F454" s="102" t="s">
        <v>267</v>
      </c>
      <c r="G454" s="102">
        <v>100</v>
      </c>
    </row>
    <row r="455" spans="1:7" x14ac:dyDescent="0.2">
      <c r="A455" s="102" t="s">
        <v>1397</v>
      </c>
      <c r="B455" s="102" t="s">
        <v>1398</v>
      </c>
      <c r="C455" s="102" t="s">
        <v>395</v>
      </c>
      <c r="D455" s="102" t="s">
        <v>180</v>
      </c>
      <c r="E455" s="102" t="s">
        <v>396</v>
      </c>
      <c r="F455" s="102" t="s">
        <v>277</v>
      </c>
      <c r="G455" s="102">
        <v>225</v>
      </c>
    </row>
    <row r="456" spans="1:7" x14ac:dyDescent="0.2">
      <c r="A456" s="102" t="s">
        <v>1399</v>
      </c>
      <c r="B456" s="102" t="s">
        <v>1400</v>
      </c>
      <c r="C456" s="102" t="s">
        <v>264</v>
      </c>
      <c r="D456" s="102" t="s">
        <v>265</v>
      </c>
      <c r="E456" s="102" t="s">
        <v>316</v>
      </c>
      <c r="F456" s="102" t="s">
        <v>267</v>
      </c>
      <c r="G456" s="102">
        <v>100</v>
      </c>
    </row>
    <row r="457" spans="1:7" x14ac:dyDescent="0.2">
      <c r="A457" s="102" t="s">
        <v>1401</v>
      </c>
      <c r="B457" s="102" t="s">
        <v>1402</v>
      </c>
      <c r="C457" s="102" t="s">
        <v>485</v>
      </c>
      <c r="D457" s="102" t="s">
        <v>265</v>
      </c>
      <c r="E457" s="102" t="s">
        <v>486</v>
      </c>
      <c r="F457" s="102" t="s">
        <v>487</v>
      </c>
      <c r="G457" s="102">
        <v>100</v>
      </c>
    </row>
    <row r="458" spans="1:7" x14ac:dyDescent="0.2">
      <c r="A458" s="102" t="s">
        <v>1403</v>
      </c>
      <c r="B458" s="102" t="s">
        <v>1404</v>
      </c>
      <c r="C458" s="102" t="s">
        <v>429</v>
      </c>
      <c r="D458" s="102" t="s">
        <v>265</v>
      </c>
      <c r="E458" s="102" t="s">
        <v>430</v>
      </c>
      <c r="F458" s="102" t="s">
        <v>290</v>
      </c>
      <c r="G458" s="102">
        <v>320</v>
      </c>
    </row>
    <row r="459" spans="1:7" x14ac:dyDescent="0.2">
      <c r="A459" s="102" t="s">
        <v>1405</v>
      </c>
      <c r="B459" s="102" t="s">
        <v>1406</v>
      </c>
      <c r="C459" s="102" t="s">
        <v>264</v>
      </c>
      <c r="D459" s="102" t="s">
        <v>265</v>
      </c>
      <c r="E459" s="102" t="s">
        <v>399</v>
      </c>
      <c r="F459" s="102" t="s">
        <v>267</v>
      </c>
      <c r="G459" s="102">
        <v>260</v>
      </c>
    </row>
    <row r="460" spans="1:7" x14ac:dyDescent="0.2">
      <c r="A460" s="102" t="s">
        <v>1407</v>
      </c>
      <c r="B460" s="102" t="s">
        <v>1408</v>
      </c>
      <c r="C460" s="102" t="s">
        <v>264</v>
      </c>
      <c r="D460" s="102" t="s">
        <v>265</v>
      </c>
      <c r="E460" s="102" t="s">
        <v>310</v>
      </c>
      <c r="F460" s="102" t="s">
        <v>283</v>
      </c>
      <c r="G460" s="102">
        <v>200</v>
      </c>
    </row>
    <row r="461" spans="1:7" x14ac:dyDescent="0.2">
      <c r="A461" s="102" t="s">
        <v>1409</v>
      </c>
      <c r="B461" s="102" t="s">
        <v>1410</v>
      </c>
      <c r="C461" s="102" t="s">
        <v>345</v>
      </c>
      <c r="D461" s="102" t="s">
        <v>265</v>
      </c>
      <c r="E461" s="102" t="s">
        <v>346</v>
      </c>
      <c r="F461" s="102" t="s">
        <v>347</v>
      </c>
      <c r="G461" s="102">
        <v>530</v>
      </c>
    </row>
    <row r="462" spans="1:7" x14ac:dyDescent="0.2">
      <c r="A462" s="102" t="s">
        <v>1411</v>
      </c>
      <c r="B462" s="102" t="s">
        <v>1412</v>
      </c>
      <c r="C462" s="102" t="s">
        <v>264</v>
      </c>
      <c r="D462" s="102" t="s">
        <v>265</v>
      </c>
      <c r="E462" s="102" t="s">
        <v>310</v>
      </c>
      <c r="F462" s="102" t="s">
        <v>267</v>
      </c>
      <c r="G462" s="102">
        <v>125</v>
      </c>
    </row>
    <row r="463" spans="1:7" x14ac:dyDescent="0.2">
      <c r="A463" s="102" t="s">
        <v>1413</v>
      </c>
      <c r="B463" s="102" t="s">
        <v>1414</v>
      </c>
      <c r="C463" s="102" t="s">
        <v>264</v>
      </c>
      <c r="D463" s="102" t="s">
        <v>265</v>
      </c>
      <c r="E463" s="102" t="s">
        <v>649</v>
      </c>
      <c r="F463" s="102" t="s">
        <v>267</v>
      </c>
      <c r="G463" s="102">
        <v>125</v>
      </c>
    </row>
    <row r="464" spans="1:7" x14ac:dyDescent="0.2">
      <c r="A464" s="102" t="s">
        <v>1415</v>
      </c>
      <c r="B464" s="102" t="s">
        <v>1416</v>
      </c>
      <c r="C464" s="102" t="s">
        <v>264</v>
      </c>
      <c r="D464" s="102" t="s">
        <v>265</v>
      </c>
      <c r="E464" s="102" t="s">
        <v>610</v>
      </c>
      <c r="F464" s="102" t="s">
        <v>267</v>
      </c>
      <c r="G464" s="102">
        <v>260</v>
      </c>
    </row>
    <row r="465" spans="1:7" x14ac:dyDescent="0.2">
      <c r="A465" s="102" t="s">
        <v>1417</v>
      </c>
      <c r="B465" s="102" t="s">
        <v>1418</v>
      </c>
      <c r="C465" s="102" t="s">
        <v>264</v>
      </c>
      <c r="D465" s="102" t="s">
        <v>265</v>
      </c>
      <c r="E465" s="102" t="s">
        <v>316</v>
      </c>
      <c r="F465" s="102" t="s">
        <v>267</v>
      </c>
      <c r="G465" s="102">
        <v>240</v>
      </c>
    </row>
    <row r="466" spans="1:7" x14ac:dyDescent="0.2">
      <c r="A466" s="102" t="s">
        <v>1419</v>
      </c>
      <c r="B466" s="102" t="s">
        <v>1420</v>
      </c>
      <c r="C466" s="102" t="s">
        <v>264</v>
      </c>
      <c r="D466" s="102" t="s">
        <v>265</v>
      </c>
      <c r="E466" s="102" t="s">
        <v>554</v>
      </c>
      <c r="F466" s="102" t="s">
        <v>267</v>
      </c>
      <c r="G466" s="102">
        <v>116</v>
      </c>
    </row>
    <row r="467" spans="1:7" x14ac:dyDescent="0.2">
      <c r="A467" s="102" t="s">
        <v>1421</v>
      </c>
      <c r="B467" s="102" t="s">
        <v>1422</v>
      </c>
      <c r="C467" s="102" t="s">
        <v>264</v>
      </c>
      <c r="D467" s="102" t="s">
        <v>265</v>
      </c>
      <c r="E467" s="102" t="s">
        <v>1423</v>
      </c>
      <c r="F467" s="102" t="s">
        <v>267</v>
      </c>
      <c r="G467" s="102">
        <v>500</v>
      </c>
    </row>
    <row r="468" spans="1:7" x14ac:dyDescent="0.2">
      <c r="A468" s="102" t="s">
        <v>1424</v>
      </c>
      <c r="B468" s="102" t="s">
        <v>1425</v>
      </c>
      <c r="C468" s="102" t="s">
        <v>781</v>
      </c>
      <c r="D468" s="102" t="s">
        <v>265</v>
      </c>
      <c r="E468" s="102" t="s">
        <v>782</v>
      </c>
      <c r="F468" s="102" t="s">
        <v>487</v>
      </c>
      <c r="G468" s="102">
        <v>550</v>
      </c>
    </row>
    <row r="469" spans="1:7" x14ac:dyDescent="0.2">
      <c r="A469" s="102" t="s">
        <v>1426</v>
      </c>
      <c r="B469" s="102" t="s">
        <v>1427</v>
      </c>
      <c r="C469" s="102" t="s">
        <v>264</v>
      </c>
      <c r="D469" s="102" t="s">
        <v>265</v>
      </c>
      <c r="E469" s="102" t="s">
        <v>561</v>
      </c>
      <c r="F469" s="102" t="s">
        <v>267</v>
      </c>
      <c r="G469" s="102">
        <v>200</v>
      </c>
    </row>
    <row r="470" spans="1:7" x14ac:dyDescent="0.2">
      <c r="A470" s="102" t="s">
        <v>1428</v>
      </c>
      <c r="B470" s="102" t="s">
        <v>1429</v>
      </c>
      <c r="C470" s="102" t="s">
        <v>288</v>
      </c>
      <c r="D470" s="102" t="s">
        <v>265</v>
      </c>
      <c r="E470" s="102" t="s">
        <v>447</v>
      </c>
      <c r="F470" s="102" t="s">
        <v>290</v>
      </c>
      <c r="G470" s="102">
        <v>340</v>
      </c>
    </row>
    <row r="471" spans="1:7" x14ac:dyDescent="0.2">
      <c r="A471" s="102" t="s">
        <v>1430</v>
      </c>
      <c r="B471" s="102" t="s">
        <v>1431</v>
      </c>
      <c r="C471" s="102" t="s">
        <v>514</v>
      </c>
      <c r="D471" s="102" t="s">
        <v>180</v>
      </c>
      <c r="E471" s="102" t="s">
        <v>515</v>
      </c>
      <c r="F471" s="102" t="s">
        <v>516</v>
      </c>
      <c r="G471" s="102">
        <v>100</v>
      </c>
    </row>
    <row r="472" spans="1:7" x14ac:dyDescent="0.2">
      <c r="A472" s="102" t="s">
        <v>1432</v>
      </c>
      <c r="B472" s="102" t="s">
        <v>1433</v>
      </c>
      <c r="C472" s="102" t="s">
        <v>364</v>
      </c>
      <c r="D472" s="102" t="s">
        <v>265</v>
      </c>
      <c r="E472" s="102" t="s">
        <v>542</v>
      </c>
      <c r="F472" s="102" t="s">
        <v>283</v>
      </c>
      <c r="G472" s="102">
        <v>260</v>
      </c>
    </row>
    <row r="473" spans="1:7" x14ac:dyDescent="0.2">
      <c r="A473" s="102" t="s">
        <v>1434</v>
      </c>
      <c r="B473" s="102" t="s">
        <v>1435</v>
      </c>
      <c r="C473" s="102" t="s">
        <v>264</v>
      </c>
      <c r="D473" s="102" t="s">
        <v>265</v>
      </c>
      <c r="E473" s="102" t="s">
        <v>1436</v>
      </c>
      <c r="F473" s="102" t="s">
        <v>267</v>
      </c>
      <c r="G473" s="102">
        <v>100</v>
      </c>
    </row>
    <row r="474" spans="1:7" x14ac:dyDescent="0.2">
      <c r="A474" s="102" t="s">
        <v>1437</v>
      </c>
      <c r="B474" s="102" t="s">
        <v>1438</v>
      </c>
      <c r="C474" s="102" t="s">
        <v>264</v>
      </c>
      <c r="D474" s="102" t="s">
        <v>265</v>
      </c>
      <c r="E474" s="102" t="s">
        <v>610</v>
      </c>
      <c r="F474" s="102" t="s">
        <v>267</v>
      </c>
      <c r="G474" s="102">
        <v>100</v>
      </c>
    </row>
    <row r="475" spans="1:7" x14ac:dyDescent="0.2">
      <c r="A475" s="102" t="s">
        <v>1439</v>
      </c>
      <c r="B475" s="102" t="s">
        <v>1440</v>
      </c>
      <c r="C475" s="102" t="s">
        <v>264</v>
      </c>
      <c r="D475" s="102" t="s">
        <v>265</v>
      </c>
      <c r="E475" s="102">
        <v>28201</v>
      </c>
      <c r="F475" s="102" t="s">
        <v>283</v>
      </c>
      <c r="G475" s="102">
        <v>2203</v>
      </c>
    </row>
    <row r="476" spans="1:7" x14ac:dyDescent="0.2">
      <c r="A476" s="102" t="s">
        <v>1441</v>
      </c>
      <c r="B476" s="102" t="s">
        <v>1442</v>
      </c>
      <c r="C476" s="102" t="s">
        <v>264</v>
      </c>
      <c r="D476" s="102" t="s">
        <v>265</v>
      </c>
      <c r="E476" s="102" t="s">
        <v>310</v>
      </c>
      <c r="F476" s="102" t="s">
        <v>267</v>
      </c>
      <c r="G476" s="102">
        <v>151</v>
      </c>
    </row>
    <row r="477" spans="1:7" x14ac:dyDescent="0.2">
      <c r="A477" s="102" t="s">
        <v>1443</v>
      </c>
      <c r="B477" s="102" t="s">
        <v>1444</v>
      </c>
      <c r="C477" s="102" t="s">
        <v>264</v>
      </c>
      <c r="D477" s="102" t="s">
        <v>265</v>
      </c>
      <c r="E477" s="102" t="s">
        <v>808</v>
      </c>
      <c r="F477" s="102" t="s">
        <v>267</v>
      </c>
      <c r="G477" s="102">
        <v>500</v>
      </c>
    </row>
    <row r="478" spans="1:7" x14ac:dyDescent="0.2">
      <c r="A478" s="102" t="s">
        <v>1445</v>
      </c>
      <c r="B478" s="102" t="s">
        <v>1446</v>
      </c>
      <c r="C478" s="102" t="s">
        <v>264</v>
      </c>
      <c r="D478" s="102" t="s">
        <v>265</v>
      </c>
      <c r="E478" s="102" t="s">
        <v>511</v>
      </c>
      <c r="F478" s="102" t="s">
        <v>267</v>
      </c>
      <c r="G478" s="102">
        <v>450</v>
      </c>
    </row>
    <row r="479" spans="1:7" x14ac:dyDescent="0.2">
      <c r="A479" s="102" t="s">
        <v>1447</v>
      </c>
      <c r="B479" s="102" t="s">
        <v>1448</v>
      </c>
      <c r="C479" s="102" t="s">
        <v>264</v>
      </c>
      <c r="D479" s="102" t="s">
        <v>265</v>
      </c>
      <c r="E479" s="102" t="s">
        <v>331</v>
      </c>
      <c r="F479" s="102" t="s">
        <v>267</v>
      </c>
      <c r="G479" s="102">
        <v>398</v>
      </c>
    </row>
    <row r="480" spans="1:7" x14ac:dyDescent="0.2">
      <c r="A480" s="102" t="s">
        <v>1449</v>
      </c>
      <c r="B480" s="102" t="s">
        <v>1450</v>
      </c>
      <c r="C480" s="102" t="s">
        <v>264</v>
      </c>
      <c r="D480" s="102" t="s">
        <v>265</v>
      </c>
      <c r="E480" s="102" t="s">
        <v>1261</v>
      </c>
      <c r="F480" s="102" t="s">
        <v>267</v>
      </c>
      <c r="G480" s="102">
        <v>600</v>
      </c>
    </row>
    <row r="481" spans="1:7" x14ac:dyDescent="0.2">
      <c r="A481" s="102" t="s">
        <v>1451</v>
      </c>
      <c r="B481" s="102" t="s">
        <v>1452</v>
      </c>
      <c r="C481" s="102" t="s">
        <v>264</v>
      </c>
      <c r="D481" s="102" t="s">
        <v>265</v>
      </c>
      <c r="E481" s="102" t="s">
        <v>719</v>
      </c>
      <c r="F481" s="102" t="s">
        <v>267</v>
      </c>
      <c r="G481" s="102">
        <v>250</v>
      </c>
    </row>
    <row r="482" spans="1:7" x14ac:dyDescent="0.2">
      <c r="A482" s="102" t="s">
        <v>1453</v>
      </c>
      <c r="B482" s="102" t="s">
        <v>1454</v>
      </c>
      <c r="C482" s="102" t="s">
        <v>264</v>
      </c>
      <c r="D482" s="102" t="s">
        <v>265</v>
      </c>
      <c r="E482" s="102" t="s">
        <v>266</v>
      </c>
      <c r="F482" s="102" t="s">
        <v>267</v>
      </c>
      <c r="G482" s="102">
        <v>100</v>
      </c>
    </row>
    <row r="483" spans="1:7" x14ac:dyDescent="0.2">
      <c r="A483" s="102" t="s">
        <v>1455</v>
      </c>
      <c r="B483" s="102" t="s">
        <v>1456</v>
      </c>
      <c r="C483" s="102" t="s">
        <v>264</v>
      </c>
      <c r="D483" s="102" t="s">
        <v>265</v>
      </c>
      <c r="E483" s="102" t="s">
        <v>266</v>
      </c>
      <c r="F483" s="102" t="s">
        <v>267</v>
      </c>
      <c r="G483" s="102">
        <v>100</v>
      </c>
    </row>
    <row r="484" spans="1:7" x14ac:dyDescent="0.2">
      <c r="A484" s="102" t="s">
        <v>1457</v>
      </c>
      <c r="B484" s="102" t="s">
        <v>1458</v>
      </c>
      <c r="C484" s="102" t="s">
        <v>368</v>
      </c>
      <c r="D484" s="102" t="s">
        <v>265</v>
      </c>
      <c r="E484" s="102" t="s">
        <v>369</v>
      </c>
      <c r="F484" s="102" t="s">
        <v>283</v>
      </c>
      <c r="G484" s="102">
        <v>290</v>
      </c>
    </row>
    <row r="485" spans="1:7" x14ac:dyDescent="0.2">
      <c r="A485" s="102" t="s">
        <v>1459</v>
      </c>
      <c r="B485" s="102" t="s">
        <v>1460</v>
      </c>
      <c r="C485" s="102" t="s">
        <v>1461</v>
      </c>
      <c r="D485" s="102" t="s">
        <v>265</v>
      </c>
      <c r="E485" s="102" t="s">
        <v>1462</v>
      </c>
      <c r="F485" s="102" t="s">
        <v>355</v>
      </c>
      <c r="G485" s="102">
        <v>235</v>
      </c>
    </row>
    <row r="486" spans="1:7" x14ac:dyDescent="0.2">
      <c r="A486" s="102" t="s">
        <v>1463</v>
      </c>
      <c r="B486" s="102" t="s">
        <v>1464</v>
      </c>
      <c r="C486" s="102" t="s">
        <v>264</v>
      </c>
      <c r="D486" s="102" t="s">
        <v>265</v>
      </c>
      <c r="E486" s="102" t="s">
        <v>399</v>
      </c>
      <c r="F486" s="102" t="s">
        <v>267</v>
      </c>
      <c r="G486" s="102">
        <v>125</v>
      </c>
    </row>
    <row r="487" spans="1:7" x14ac:dyDescent="0.2">
      <c r="A487" s="102" t="s">
        <v>1465</v>
      </c>
      <c r="B487" s="102" t="s">
        <v>1466</v>
      </c>
      <c r="C487" s="102" t="s">
        <v>277</v>
      </c>
      <c r="D487" s="102" t="s">
        <v>180</v>
      </c>
      <c r="E487" s="102" t="s">
        <v>418</v>
      </c>
      <c r="F487" s="102" t="s">
        <v>277</v>
      </c>
      <c r="G487" s="102">
        <v>180</v>
      </c>
    </row>
    <row r="488" spans="1:7" x14ac:dyDescent="0.2">
      <c r="A488" s="102" t="s">
        <v>1467</v>
      </c>
      <c r="B488" s="102" t="s">
        <v>1468</v>
      </c>
      <c r="C488" s="102" t="s">
        <v>762</v>
      </c>
      <c r="D488" s="102" t="s">
        <v>265</v>
      </c>
      <c r="E488" s="102" t="s">
        <v>763</v>
      </c>
      <c r="F488" s="102" t="s">
        <v>272</v>
      </c>
      <c r="G488" s="102">
        <v>350</v>
      </c>
    </row>
    <row r="489" spans="1:7" x14ac:dyDescent="0.2">
      <c r="A489" s="102" t="s">
        <v>1469</v>
      </c>
      <c r="B489" s="102" t="s">
        <v>1470</v>
      </c>
      <c r="C489" s="102" t="s">
        <v>264</v>
      </c>
      <c r="D489" s="102" t="s">
        <v>265</v>
      </c>
      <c r="E489" s="102">
        <v>28237</v>
      </c>
      <c r="F489" s="102" t="s">
        <v>283</v>
      </c>
      <c r="G489" s="102">
        <v>626</v>
      </c>
    </row>
    <row r="490" spans="1:7" x14ac:dyDescent="0.2">
      <c r="A490" s="102" t="s">
        <v>1471</v>
      </c>
      <c r="B490" s="102" t="s">
        <v>1472</v>
      </c>
      <c r="C490" s="102" t="s">
        <v>264</v>
      </c>
      <c r="D490" s="102" t="s">
        <v>265</v>
      </c>
      <c r="E490" s="102" t="s">
        <v>554</v>
      </c>
      <c r="F490" s="102" t="s">
        <v>267</v>
      </c>
      <c r="G490" s="102">
        <v>150</v>
      </c>
    </row>
    <row r="491" spans="1:7" x14ac:dyDescent="0.2">
      <c r="A491" s="102" t="s">
        <v>1473</v>
      </c>
      <c r="B491" s="102" t="s">
        <v>1474</v>
      </c>
      <c r="C491" s="102" t="s">
        <v>557</v>
      </c>
      <c r="D491" s="102" t="s">
        <v>265</v>
      </c>
      <c r="E491" s="102" t="s">
        <v>642</v>
      </c>
      <c r="F491" s="102" t="s">
        <v>283</v>
      </c>
      <c r="G491" s="102">
        <v>200</v>
      </c>
    </row>
    <row r="492" spans="1:7" x14ac:dyDescent="0.2">
      <c r="A492" s="102" t="s">
        <v>1475</v>
      </c>
      <c r="B492" s="102" t="s">
        <v>1476</v>
      </c>
      <c r="C492" s="102" t="s">
        <v>439</v>
      </c>
      <c r="D492" s="102" t="s">
        <v>265</v>
      </c>
      <c r="E492" s="102" t="s">
        <v>465</v>
      </c>
      <c r="F492" s="102" t="s">
        <v>441</v>
      </c>
      <c r="G492" s="102">
        <v>180</v>
      </c>
    </row>
    <row r="493" spans="1:7" x14ac:dyDescent="0.2">
      <c r="A493" s="102" t="s">
        <v>1477</v>
      </c>
      <c r="B493" s="102" t="s">
        <v>1478</v>
      </c>
      <c r="C493" s="102" t="s">
        <v>264</v>
      </c>
      <c r="D493" s="102" t="s">
        <v>265</v>
      </c>
      <c r="E493" s="102" t="s">
        <v>302</v>
      </c>
      <c r="F493" s="102" t="s">
        <v>283</v>
      </c>
      <c r="G493" s="102">
        <v>325</v>
      </c>
    </row>
    <row r="494" spans="1:7" x14ac:dyDescent="0.2">
      <c r="A494" s="102" t="s">
        <v>1479</v>
      </c>
      <c r="B494" s="102" t="s">
        <v>1480</v>
      </c>
      <c r="C494" s="102" t="s">
        <v>368</v>
      </c>
      <c r="D494" s="102" t="s">
        <v>265</v>
      </c>
      <c r="E494" s="102" t="s">
        <v>824</v>
      </c>
      <c r="F494" s="102" t="s">
        <v>487</v>
      </c>
      <c r="G494" s="102">
        <v>250</v>
      </c>
    </row>
    <row r="495" spans="1:7" x14ac:dyDescent="0.2">
      <c r="A495" s="102" t="s">
        <v>1481</v>
      </c>
      <c r="B495" s="102" t="s">
        <v>1482</v>
      </c>
      <c r="C495" s="102" t="s">
        <v>264</v>
      </c>
      <c r="D495" s="102" t="s">
        <v>265</v>
      </c>
      <c r="E495" s="102" t="s">
        <v>382</v>
      </c>
      <c r="F495" s="102" t="s">
        <v>267</v>
      </c>
      <c r="G495" s="102">
        <v>100</v>
      </c>
    </row>
    <row r="496" spans="1:7" x14ac:dyDescent="0.2">
      <c r="A496" s="102" t="s">
        <v>1483</v>
      </c>
      <c r="B496" s="102" t="s">
        <v>1484</v>
      </c>
      <c r="C496" s="102" t="s">
        <v>264</v>
      </c>
      <c r="D496" s="102" t="s">
        <v>265</v>
      </c>
      <c r="E496" s="102" t="s">
        <v>331</v>
      </c>
      <c r="F496" s="102" t="s">
        <v>283</v>
      </c>
      <c r="G496" s="102">
        <v>322</v>
      </c>
    </row>
    <row r="497" spans="1:7" x14ac:dyDescent="0.2">
      <c r="A497" s="102" t="s">
        <v>1485</v>
      </c>
      <c r="B497" s="102" t="s">
        <v>1486</v>
      </c>
      <c r="C497" s="102" t="s">
        <v>336</v>
      </c>
      <c r="D497" s="102" t="s">
        <v>265</v>
      </c>
      <c r="E497" s="102" t="s">
        <v>337</v>
      </c>
      <c r="F497" s="102" t="s">
        <v>267</v>
      </c>
      <c r="G497" s="102">
        <v>180</v>
      </c>
    </row>
    <row r="498" spans="1:7" x14ac:dyDescent="0.2">
      <c r="A498" s="102" t="s">
        <v>1487</v>
      </c>
      <c r="B498" s="102" t="s">
        <v>1488</v>
      </c>
      <c r="C498" s="102" t="s">
        <v>485</v>
      </c>
      <c r="D498" s="102" t="s">
        <v>265</v>
      </c>
      <c r="E498" s="102" t="s">
        <v>486</v>
      </c>
      <c r="F498" s="102" t="s">
        <v>487</v>
      </c>
      <c r="G498" s="102">
        <v>200</v>
      </c>
    </row>
    <row r="499" spans="1:7" x14ac:dyDescent="0.2">
      <c r="A499" s="102" t="s">
        <v>1489</v>
      </c>
      <c r="B499" s="102" t="s">
        <v>1490</v>
      </c>
      <c r="C499" s="102" t="s">
        <v>264</v>
      </c>
      <c r="D499" s="102" t="s">
        <v>265</v>
      </c>
      <c r="E499" s="102" t="s">
        <v>450</v>
      </c>
      <c r="F499" s="102" t="s">
        <v>267</v>
      </c>
      <c r="G499" s="102">
        <v>120</v>
      </c>
    </row>
    <row r="500" spans="1:7" x14ac:dyDescent="0.2">
      <c r="A500" s="102" t="s">
        <v>1491</v>
      </c>
      <c r="B500" s="102" t="s">
        <v>1492</v>
      </c>
      <c r="C500" s="102" t="s">
        <v>711</v>
      </c>
      <c r="D500" s="102" t="s">
        <v>180</v>
      </c>
      <c r="E500" s="102" t="s">
        <v>1493</v>
      </c>
      <c r="F500" s="102" t="s">
        <v>711</v>
      </c>
      <c r="G500" s="102">
        <v>436</v>
      </c>
    </row>
    <row r="501" spans="1:7" x14ac:dyDescent="0.2">
      <c r="A501" s="102" t="s">
        <v>1494</v>
      </c>
      <c r="B501" s="102" t="s">
        <v>1495</v>
      </c>
      <c r="C501" s="102" t="s">
        <v>264</v>
      </c>
      <c r="D501" s="102" t="s">
        <v>265</v>
      </c>
      <c r="E501" s="102" t="s">
        <v>408</v>
      </c>
      <c r="F501" s="102" t="s">
        <v>267</v>
      </c>
      <c r="G501" s="102">
        <v>145</v>
      </c>
    </row>
    <row r="502" spans="1:7" x14ac:dyDescent="0.2">
      <c r="A502" s="102" t="s">
        <v>1496</v>
      </c>
      <c r="B502" s="102" t="s">
        <v>1497</v>
      </c>
      <c r="C502" s="102" t="s">
        <v>347</v>
      </c>
      <c r="D502" s="102" t="s">
        <v>265</v>
      </c>
      <c r="E502" s="102" t="s">
        <v>535</v>
      </c>
      <c r="F502" s="102" t="s">
        <v>283</v>
      </c>
      <c r="G502" s="102">
        <v>4540</v>
      </c>
    </row>
    <row r="503" spans="1:7" x14ac:dyDescent="0.2">
      <c r="A503" s="102" t="s">
        <v>1498</v>
      </c>
      <c r="B503" s="102" t="s">
        <v>1499</v>
      </c>
      <c r="C503" s="102" t="s">
        <v>264</v>
      </c>
      <c r="D503" s="102" t="s">
        <v>265</v>
      </c>
      <c r="E503" s="102" t="s">
        <v>1500</v>
      </c>
      <c r="F503" s="102" t="s">
        <v>267</v>
      </c>
      <c r="G503" s="102">
        <v>100</v>
      </c>
    </row>
    <row r="504" spans="1:7" x14ac:dyDescent="0.2">
      <c r="A504" s="102" t="s">
        <v>1501</v>
      </c>
      <c r="B504" s="102" t="s">
        <v>1502</v>
      </c>
      <c r="C504" s="102" t="s">
        <v>364</v>
      </c>
      <c r="D504" s="102" t="s">
        <v>265</v>
      </c>
      <c r="E504" s="102" t="s">
        <v>707</v>
      </c>
      <c r="F504" s="102" t="s">
        <v>494</v>
      </c>
      <c r="G504" s="102">
        <v>100</v>
      </c>
    </row>
    <row r="505" spans="1:7" x14ac:dyDescent="0.2">
      <c r="A505" s="102" t="s">
        <v>1503</v>
      </c>
      <c r="B505" s="102" t="s">
        <v>1504</v>
      </c>
      <c r="C505" s="102" t="s">
        <v>264</v>
      </c>
      <c r="D505" s="102" t="s">
        <v>265</v>
      </c>
      <c r="E505" s="102" t="s">
        <v>408</v>
      </c>
      <c r="F505" s="102" t="s">
        <v>267</v>
      </c>
      <c r="G505" s="102">
        <v>750</v>
      </c>
    </row>
    <row r="506" spans="1:7" x14ac:dyDescent="0.2">
      <c r="A506" s="102" t="s">
        <v>1505</v>
      </c>
      <c r="B506" s="102" t="s">
        <v>1506</v>
      </c>
      <c r="C506" s="102" t="s">
        <v>264</v>
      </c>
      <c r="D506" s="102" t="s">
        <v>265</v>
      </c>
      <c r="E506" s="102" t="s">
        <v>302</v>
      </c>
      <c r="F506" s="102" t="s">
        <v>267</v>
      </c>
      <c r="G506" s="102">
        <v>122</v>
      </c>
    </row>
    <row r="507" spans="1:7" x14ac:dyDescent="0.2">
      <c r="A507" s="102" t="s">
        <v>1507</v>
      </c>
      <c r="B507" s="102" t="s">
        <v>1508</v>
      </c>
      <c r="C507" s="102" t="s">
        <v>368</v>
      </c>
      <c r="D507" s="102" t="s">
        <v>265</v>
      </c>
      <c r="E507" s="102" t="s">
        <v>1121</v>
      </c>
      <c r="F507" s="102" t="s">
        <v>487</v>
      </c>
      <c r="G507" s="102">
        <v>2144</v>
      </c>
    </row>
    <row r="508" spans="1:7" x14ac:dyDescent="0.2">
      <c r="A508" s="102" t="s">
        <v>1509</v>
      </c>
      <c r="B508" s="102" t="s">
        <v>1510</v>
      </c>
      <c r="C508" s="102" t="s">
        <v>439</v>
      </c>
      <c r="D508" s="102" t="s">
        <v>265</v>
      </c>
      <c r="E508" s="102" t="s">
        <v>789</v>
      </c>
      <c r="F508" s="102" t="s">
        <v>441</v>
      </c>
      <c r="G508" s="102">
        <v>500</v>
      </c>
    </row>
    <row r="509" spans="1:7" x14ac:dyDescent="0.2">
      <c r="A509" s="102" t="s">
        <v>1511</v>
      </c>
      <c r="B509" s="102" t="s">
        <v>1512</v>
      </c>
      <c r="C509" s="102" t="s">
        <v>368</v>
      </c>
      <c r="D509" s="102" t="s">
        <v>265</v>
      </c>
      <c r="E509" s="102" t="s">
        <v>369</v>
      </c>
      <c r="F509" s="102" t="s">
        <v>487</v>
      </c>
      <c r="G509" s="102">
        <v>140</v>
      </c>
    </row>
    <row r="510" spans="1:7" x14ac:dyDescent="0.2">
      <c r="A510" s="102" t="s">
        <v>1513</v>
      </c>
      <c r="B510" s="102" t="s">
        <v>1514</v>
      </c>
      <c r="C510" s="102" t="s">
        <v>771</v>
      </c>
      <c r="D510" s="102" t="s">
        <v>265</v>
      </c>
      <c r="E510" s="102" t="s">
        <v>772</v>
      </c>
      <c r="F510" s="102" t="s">
        <v>441</v>
      </c>
      <c r="G510" s="102">
        <v>100</v>
      </c>
    </row>
    <row r="511" spans="1:7" x14ac:dyDescent="0.2">
      <c r="A511" s="102" t="s">
        <v>1515</v>
      </c>
      <c r="B511" s="102" t="s">
        <v>1516</v>
      </c>
      <c r="C511" s="102" t="s">
        <v>364</v>
      </c>
      <c r="D511" s="102" t="s">
        <v>265</v>
      </c>
      <c r="E511" s="102" t="s">
        <v>365</v>
      </c>
      <c r="F511" s="102" t="s">
        <v>494</v>
      </c>
      <c r="G511" s="102">
        <v>200</v>
      </c>
    </row>
    <row r="512" spans="1:7" x14ac:dyDescent="0.2">
      <c r="A512" s="102" t="s">
        <v>1517</v>
      </c>
      <c r="B512" s="102" t="s">
        <v>1518</v>
      </c>
      <c r="C512" s="102" t="s">
        <v>198</v>
      </c>
      <c r="D512" s="102" t="s">
        <v>151</v>
      </c>
      <c r="E512" s="102" t="s">
        <v>1519</v>
      </c>
      <c r="F512" s="102" t="s">
        <v>283</v>
      </c>
      <c r="G512" s="102">
        <v>1000</v>
      </c>
    </row>
    <row r="513" spans="1:7" x14ac:dyDescent="0.2">
      <c r="A513" s="102" t="s">
        <v>1520</v>
      </c>
      <c r="B513" s="102" t="s">
        <v>1521</v>
      </c>
      <c r="C513" s="102" t="s">
        <v>368</v>
      </c>
      <c r="D513" s="102" t="s">
        <v>265</v>
      </c>
      <c r="E513" s="102" t="s">
        <v>1121</v>
      </c>
      <c r="F513" s="102" t="s">
        <v>487</v>
      </c>
      <c r="G513" s="102">
        <v>150</v>
      </c>
    </row>
    <row r="514" spans="1:7" x14ac:dyDescent="0.2">
      <c r="A514" s="102" t="s">
        <v>1522</v>
      </c>
      <c r="B514" s="102" t="s">
        <v>1523</v>
      </c>
      <c r="C514" s="102" t="s">
        <v>1524</v>
      </c>
      <c r="D514" s="102" t="s">
        <v>265</v>
      </c>
      <c r="E514" s="102" t="s">
        <v>1525</v>
      </c>
      <c r="F514" s="102" t="s">
        <v>347</v>
      </c>
      <c r="G514" s="102">
        <v>260</v>
      </c>
    </row>
    <row r="515" spans="1:7" x14ac:dyDescent="0.2">
      <c r="A515" s="102" t="s">
        <v>1526</v>
      </c>
      <c r="B515" s="102" t="s">
        <v>1527</v>
      </c>
      <c r="C515" s="102" t="s">
        <v>735</v>
      </c>
      <c r="D515" s="102" t="s">
        <v>265</v>
      </c>
      <c r="E515" s="102" t="s">
        <v>1528</v>
      </c>
      <c r="F515" s="102" t="s">
        <v>272</v>
      </c>
      <c r="G515" s="102">
        <v>400</v>
      </c>
    </row>
    <row r="516" spans="1:7" x14ac:dyDescent="0.2">
      <c r="A516" s="102" t="s">
        <v>1529</v>
      </c>
      <c r="B516" s="102" t="s">
        <v>1530</v>
      </c>
      <c r="C516" s="102" t="s">
        <v>270</v>
      </c>
      <c r="D516" s="102" t="s">
        <v>265</v>
      </c>
      <c r="E516" s="102" t="s">
        <v>350</v>
      </c>
      <c r="F516" s="102" t="s">
        <v>272</v>
      </c>
      <c r="G516" s="102">
        <v>1400</v>
      </c>
    </row>
    <row r="517" spans="1:7" x14ac:dyDescent="0.2">
      <c r="A517" s="102" t="s">
        <v>1531</v>
      </c>
      <c r="B517" s="102" t="s">
        <v>1072</v>
      </c>
      <c r="C517" s="102" t="s">
        <v>682</v>
      </c>
      <c r="D517" s="102" t="s">
        <v>265</v>
      </c>
      <c r="E517" s="102" t="s">
        <v>683</v>
      </c>
      <c r="F517" s="102" t="s">
        <v>272</v>
      </c>
      <c r="G517" s="102">
        <v>100</v>
      </c>
    </row>
    <row r="518" spans="1:7" x14ac:dyDescent="0.2">
      <c r="A518" s="102" t="s">
        <v>1532</v>
      </c>
      <c r="B518" s="102" t="s">
        <v>1533</v>
      </c>
      <c r="C518" s="102" t="s">
        <v>270</v>
      </c>
      <c r="D518" s="102" t="s">
        <v>265</v>
      </c>
      <c r="E518" s="102" t="s">
        <v>350</v>
      </c>
      <c r="F518" s="102" t="s">
        <v>272</v>
      </c>
      <c r="G518" s="102">
        <v>325</v>
      </c>
    </row>
    <row r="519" spans="1:7" x14ac:dyDescent="0.2">
      <c r="A519" s="102" t="s">
        <v>1534</v>
      </c>
      <c r="B519" s="102" t="s">
        <v>1535</v>
      </c>
      <c r="C519" s="102" t="s">
        <v>270</v>
      </c>
      <c r="D519" s="102" t="s">
        <v>265</v>
      </c>
      <c r="E519" s="102" t="s">
        <v>271</v>
      </c>
      <c r="F519" s="102" t="s">
        <v>272</v>
      </c>
      <c r="G519" s="102">
        <v>4580</v>
      </c>
    </row>
    <row r="520" spans="1:7" x14ac:dyDescent="0.2">
      <c r="A520" s="102" t="s">
        <v>1536</v>
      </c>
      <c r="B520" s="102" t="s">
        <v>1537</v>
      </c>
      <c r="C520" s="102" t="s">
        <v>414</v>
      </c>
      <c r="D520" s="102" t="s">
        <v>265</v>
      </c>
      <c r="E520" s="102" t="s">
        <v>415</v>
      </c>
      <c r="F520" s="102" t="s">
        <v>272</v>
      </c>
      <c r="G520" s="102">
        <v>100</v>
      </c>
    </row>
    <row r="521" spans="1:7" x14ac:dyDescent="0.2">
      <c r="A521" s="102" t="s">
        <v>1538</v>
      </c>
      <c r="B521" s="102" t="s">
        <v>1539</v>
      </c>
      <c r="C521" s="102" t="s">
        <v>270</v>
      </c>
      <c r="D521" s="102" t="s">
        <v>265</v>
      </c>
      <c r="E521" s="102" t="s">
        <v>497</v>
      </c>
      <c r="F521" s="102" t="s">
        <v>272</v>
      </c>
      <c r="G521" s="102">
        <v>230</v>
      </c>
    </row>
    <row r="522" spans="1:7" x14ac:dyDescent="0.2">
      <c r="A522" s="102" t="s">
        <v>1540</v>
      </c>
      <c r="B522" s="102" t="s">
        <v>1541</v>
      </c>
      <c r="C522" s="102" t="s">
        <v>270</v>
      </c>
      <c r="D522" s="102" t="s">
        <v>265</v>
      </c>
      <c r="E522" s="102" t="s">
        <v>350</v>
      </c>
      <c r="F522" s="102" t="s">
        <v>272</v>
      </c>
      <c r="G522" s="102">
        <v>145</v>
      </c>
    </row>
    <row r="523" spans="1:7" x14ac:dyDescent="0.2">
      <c r="A523" s="102" t="s">
        <v>1542</v>
      </c>
      <c r="B523" s="102" t="s">
        <v>1543</v>
      </c>
      <c r="C523" s="102" t="s">
        <v>270</v>
      </c>
      <c r="D523" s="102" t="s">
        <v>265</v>
      </c>
      <c r="E523" s="102" t="s">
        <v>350</v>
      </c>
      <c r="F523" s="102" t="s">
        <v>272</v>
      </c>
      <c r="G523" s="102">
        <v>100</v>
      </c>
    </row>
    <row r="524" spans="1:7" x14ac:dyDescent="0.2">
      <c r="A524" s="102" t="s">
        <v>1544</v>
      </c>
      <c r="B524" s="102" t="s">
        <v>1545</v>
      </c>
      <c r="C524" s="102" t="s">
        <v>657</v>
      </c>
      <c r="D524" s="102" t="s">
        <v>265</v>
      </c>
      <c r="E524" s="102" t="s">
        <v>658</v>
      </c>
      <c r="F524" s="102" t="s">
        <v>290</v>
      </c>
      <c r="G524" s="102">
        <v>250</v>
      </c>
    </row>
    <row r="525" spans="1:7" x14ac:dyDescent="0.2">
      <c r="A525" s="102" t="s">
        <v>1546</v>
      </c>
      <c r="B525" s="102" t="s">
        <v>1547</v>
      </c>
      <c r="C525" s="102" t="s">
        <v>264</v>
      </c>
      <c r="D525" s="102" t="s">
        <v>265</v>
      </c>
      <c r="E525" s="102" t="s">
        <v>399</v>
      </c>
      <c r="F525" s="102" t="s">
        <v>267</v>
      </c>
      <c r="G525" s="102">
        <v>300</v>
      </c>
    </row>
    <row r="526" spans="1:7" x14ac:dyDescent="0.2">
      <c r="A526" s="102" t="s">
        <v>1548</v>
      </c>
      <c r="B526" s="102" t="s">
        <v>1549</v>
      </c>
      <c r="C526" s="102" t="s">
        <v>368</v>
      </c>
      <c r="D526" s="102" t="s">
        <v>265</v>
      </c>
      <c r="E526" s="102" t="s">
        <v>369</v>
      </c>
      <c r="F526" s="102" t="s">
        <v>487</v>
      </c>
      <c r="G526" s="102">
        <v>200</v>
      </c>
    </row>
    <row r="527" spans="1:7" x14ac:dyDescent="0.2">
      <c r="A527" s="102" t="s">
        <v>1550</v>
      </c>
      <c r="B527" s="102" t="s">
        <v>1551</v>
      </c>
      <c r="C527" s="102" t="s">
        <v>264</v>
      </c>
      <c r="D527" s="102" t="s">
        <v>265</v>
      </c>
      <c r="E527" s="102" t="s">
        <v>310</v>
      </c>
      <c r="F527" s="102" t="s">
        <v>267</v>
      </c>
      <c r="G527" s="102">
        <v>270</v>
      </c>
    </row>
    <row r="528" spans="1:7" x14ac:dyDescent="0.2">
      <c r="A528" s="102" t="s">
        <v>1552</v>
      </c>
      <c r="B528" s="102" t="s">
        <v>1553</v>
      </c>
      <c r="C528" s="102" t="s">
        <v>599</v>
      </c>
      <c r="D528" s="102" t="s">
        <v>265</v>
      </c>
      <c r="E528" s="102" t="s">
        <v>600</v>
      </c>
      <c r="F528" s="102" t="s">
        <v>487</v>
      </c>
      <c r="G528" s="102">
        <v>300</v>
      </c>
    </row>
    <row r="529" spans="1:7" x14ac:dyDescent="0.2">
      <c r="A529" s="102" t="s">
        <v>1554</v>
      </c>
      <c r="B529" s="102" t="s">
        <v>1555</v>
      </c>
      <c r="C529" s="102" t="s">
        <v>1556</v>
      </c>
      <c r="D529" s="102" t="s">
        <v>1557</v>
      </c>
      <c r="E529" s="102" t="s">
        <v>1558</v>
      </c>
      <c r="F529" s="102" t="s">
        <v>283</v>
      </c>
      <c r="G529" s="102">
        <v>830</v>
      </c>
    </row>
    <row r="530" spans="1:7" x14ac:dyDescent="0.2">
      <c r="A530" s="102" t="s">
        <v>1559</v>
      </c>
      <c r="B530" s="102" t="s">
        <v>1560</v>
      </c>
      <c r="C530" s="102" t="s">
        <v>657</v>
      </c>
      <c r="D530" s="102" t="s">
        <v>265</v>
      </c>
      <c r="E530" s="102" t="s">
        <v>658</v>
      </c>
      <c r="F530" s="102" t="s">
        <v>290</v>
      </c>
      <c r="G530" s="102">
        <v>100</v>
      </c>
    </row>
    <row r="531" spans="1:7" x14ac:dyDescent="0.2">
      <c r="A531" s="102" t="s">
        <v>1561</v>
      </c>
      <c r="B531" s="102" t="s">
        <v>1562</v>
      </c>
      <c r="C531" s="102" t="s">
        <v>264</v>
      </c>
      <c r="D531" s="102" t="s">
        <v>265</v>
      </c>
      <c r="E531" s="102" t="s">
        <v>1041</v>
      </c>
      <c r="F531" s="102" t="s">
        <v>267</v>
      </c>
      <c r="G531" s="102">
        <v>110</v>
      </c>
    </row>
    <row r="532" spans="1:7" x14ac:dyDescent="0.2">
      <c r="A532" s="102" t="s">
        <v>1563</v>
      </c>
      <c r="B532" s="102" t="s">
        <v>1564</v>
      </c>
      <c r="C532" s="102" t="s">
        <v>264</v>
      </c>
      <c r="D532" s="102" t="s">
        <v>265</v>
      </c>
      <c r="E532" s="102" t="s">
        <v>316</v>
      </c>
      <c r="F532" s="102" t="s">
        <v>267</v>
      </c>
      <c r="G532" s="102">
        <v>100</v>
      </c>
    </row>
    <row r="533" spans="1:7" x14ac:dyDescent="0.2">
      <c r="A533" s="102" t="s">
        <v>1565</v>
      </c>
      <c r="B533" s="102" t="s">
        <v>810</v>
      </c>
      <c r="C533" s="102" t="s">
        <v>592</v>
      </c>
      <c r="D533" s="102" t="s">
        <v>265</v>
      </c>
      <c r="E533" s="102" t="s">
        <v>593</v>
      </c>
      <c r="F533" s="102" t="s">
        <v>342</v>
      </c>
      <c r="G533" s="102">
        <v>180</v>
      </c>
    </row>
    <row r="534" spans="1:7" x14ac:dyDescent="0.2">
      <c r="A534" s="102" t="s">
        <v>1566</v>
      </c>
      <c r="B534" s="102" t="s">
        <v>1567</v>
      </c>
      <c r="C534" s="102" t="s">
        <v>270</v>
      </c>
      <c r="D534" s="102" t="s">
        <v>265</v>
      </c>
      <c r="E534" s="102" t="s">
        <v>497</v>
      </c>
      <c r="F534" s="102" t="s">
        <v>272</v>
      </c>
      <c r="G534" s="102">
        <v>200</v>
      </c>
    </row>
    <row r="535" spans="1:7" x14ac:dyDescent="0.2">
      <c r="A535" s="102" t="s">
        <v>1568</v>
      </c>
      <c r="B535" s="102" t="s">
        <v>1569</v>
      </c>
      <c r="C535" s="102" t="s">
        <v>487</v>
      </c>
      <c r="D535" s="102" t="s">
        <v>180</v>
      </c>
      <c r="E535" s="102" t="s">
        <v>724</v>
      </c>
      <c r="F535" s="102" t="s">
        <v>277</v>
      </c>
      <c r="G535" s="102">
        <v>180</v>
      </c>
    </row>
    <row r="536" spans="1:7" x14ac:dyDescent="0.2">
      <c r="A536" s="102" t="s">
        <v>1570</v>
      </c>
      <c r="B536" s="102" t="s">
        <v>1571</v>
      </c>
      <c r="C536" s="102" t="s">
        <v>264</v>
      </c>
      <c r="D536" s="102" t="s">
        <v>265</v>
      </c>
      <c r="E536" s="102" t="s">
        <v>266</v>
      </c>
      <c r="F536" s="102" t="s">
        <v>283</v>
      </c>
      <c r="G536" s="102">
        <v>330</v>
      </c>
    </row>
    <row r="537" spans="1:7" x14ac:dyDescent="0.2">
      <c r="A537" s="102" t="s">
        <v>1572</v>
      </c>
      <c r="B537" s="102" t="s">
        <v>1573</v>
      </c>
      <c r="C537" s="102" t="s">
        <v>599</v>
      </c>
      <c r="D537" s="102" t="s">
        <v>265</v>
      </c>
      <c r="E537" s="102" t="s">
        <v>600</v>
      </c>
      <c r="F537" s="102" t="s">
        <v>487</v>
      </c>
      <c r="G537" s="102">
        <v>443</v>
      </c>
    </row>
    <row r="538" spans="1:7" x14ac:dyDescent="0.2">
      <c r="A538" s="102" t="s">
        <v>1574</v>
      </c>
      <c r="B538" s="102" t="s">
        <v>1575</v>
      </c>
      <c r="C538" s="102" t="s">
        <v>288</v>
      </c>
      <c r="D538" s="102" t="s">
        <v>265</v>
      </c>
      <c r="E538" s="102" t="s">
        <v>289</v>
      </c>
      <c r="F538" s="102" t="s">
        <v>290</v>
      </c>
      <c r="G538" s="102">
        <v>160</v>
      </c>
    </row>
    <row r="539" spans="1:7" x14ac:dyDescent="0.2">
      <c r="A539" s="102" t="s">
        <v>1576</v>
      </c>
      <c r="B539" s="102" t="s">
        <v>1577</v>
      </c>
      <c r="C539" s="102" t="s">
        <v>557</v>
      </c>
      <c r="D539" s="102" t="s">
        <v>265</v>
      </c>
      <c r="E539" s="102" t="s">
        <v>558</v>
      </c>
      <c r="F539" s="102" t="s">
        <v>347</v>
      </c>
      <c r="G539" s="102">
        <v>100</v>
      </c>
    </row>
    <row r="540" spans="1:7" x14ac:dyDescent="0.2">
      <c r="A540" s="102" t="s">
        <v>1578</v>
      </c>
      <c r="B540" s="102" t="s">
        <v>1579</v>
      </c>
      <c r="C540" s="102" t="s">
        <v>264</v>
      </c>
      <c r="D540" s="102" t="s">
        <v>265</v>
      </c>
      <c r="E540" s="102" t="s">
        <v>554</v>
      </c>
      <c r="F540" s="102" t="s">
        <v>267</v>
      </c>
      <c r="G540" s="102">
        <v>150</v>
      </c>
    </row>
    <row r="541" spans="1:7" x14ac:dyDescent="0.2">
      <c r="A541" s="102" t="s">
        <v>1580</v>
      </c>
      <c r="B541" s="102" t="s">
        <v>1581</v>
      </c>
      <c r="C541" s="102" t="s">
        <v>340</v>
      </c>
      <c r="D541" s="102" t="s">
        <v>265</v>
      </c>
      <c r="E541" s="102" t="s">
        <v>518</v>
      </c>
      <c r="F541" s="102" t="s">
        <v>342</v>
      </c>
      <c r="G541" s="102">
        <v>105</v>
      </c>
    </row>
    <row r="542" spans="1:7" x14ac:dyDescent="0.2">
      <c r="A542" s="102" t="s">
        <v>1582</v>
      </c>
      <c r="B542" s="102" t="s">
        <v>1583</v>
      </c>
      <c r="C542" s="102" t="s">
        <v>270</v>
      </c>
      <c r="D542" s="102" t="s">
        <v>265</v>
      </c>
      <c r="E542" s="102" t="s">
        <v>271</v>
      </c>
      <c r="F542" s="102" t="s">
        <v>272</v>
      </c>
      <c r="G542" s="102">
        <v>100</v>
      </c>
    </row>
    <row r="543" spans="1:7" x14ac:dyDescent="0.2">
      <c r="A543" s="102" t="s">
        <v>1584</v>
      </c>
      <c r="B543" s="102" t="s">
        <v>1585</v>
      </c>
      <c r="C543" s="102" t="s">
        <v>264</v>
      </c>
      <c r="D543" s="102" t="s">
        <v>265</v>
      </c>
      <c r="E543" s="102" t="s">
        <v>310</v>
      </c>
      <c r="F543" s="102" t="s">
        <v>283</v>
      </c>
      <c r="G543" s="102">
        <v>575</v>
      </c>
    </row>
    <row r="544" spans="1:7" x14ac:dyDescent="0.2">
      <c r="A544" s="102" t="s">
        <v>1586</v>
      </c>
      <c r="B544" s="102" t="s">
        <v>1587</v>
      </c>
      <c r="C544" s="102" t="s">
        <v>264</v>
      </c>
      <c r="D544" s="102" t="s">
        <v>265</v>
      </c>
      <c r="E544" s="102" t="s">
        <v>436</v>
      </c>
      <c r="F544" s="102" t="s">
        <v>267</v>
      </c>
      <c r="G544" s="102">
        <v>350</v>
      </c>
    </row>
    <row r="545" spans="1:7" x14ac:dyDescent="0.2">
      <c r="A545" s="102" t="s">
        <v>1588</v>
      </c>
      <c r="B545" s="102" t="s">
        <v>1589</v>
      </c>
      <c r="C545" s="102" t="s">
        <v>288</v>
      </c>
      <c r="D545" s="102" t="s">
        <v>265</v>
      </c>
      <c r="E545" s="102" t="s">
        <v>447</v>
      </c>
      <c r="F545" s="102" t="s">
        <v>290</v>
      </c>
      <c r="G545" s="102">
        <v>188</v>
      </c>
    </row>
    <row r="546" spans="1:7" x14ac:dyDescent="0.2">
      <c r="A546" s="102" t="s">
        <v>1590</v>
      </c>
      <c r="B546" s="102" t="s">
        <v>1591</v>
      </c>
      <c r="C546" s="102" t="s">
        <v>340</v>
      </c>
      <c r="D546" s="102" t="s">
        <v>265</v>
      </c>
      <c r="E546" s="102" t="s">
        <v>518</v>
      </c>
      <c r="F546" s="102" t="s">
        <v>342</v>
      </c>
      <c r="G546" s="102">
        <v>125</v>
      </c>
    </row>
    <row r="547" spans="1:7" x14ac:dyDescent="0.2">
      <c r="A547" s="102" t="s">
        <v>1592</v>
      </c>
      <c r="B547" s="102" t="s">
        <v>1478</v>
      </c>
      <c r="C547" s="102" t="s">
        <v>264</v>
      </c>
      <c r="D547" s="102" t="s">
        <v>265</v>
      </c>
      <c r="E547" s="102" t="s">
        <v>302</v>
      </c>
      <c r="F547" s="102" t="s">
        <v>283</v>
      </c>
      <c r="G547" s="102">
        <v>535</v>
      </c>
    </row>
    <row r="548" spans="1:7" x14ac:dyDescent="0.2">
      <c r="A548" s="102" t="s">
        <v>1593</v>
      </c>
      <c r="B548" s="102" t="s">
        <v>1594</v>
      </c>
      <c r="C548" s="102" t="s">
        <v>439</v>
      </c>
      <c r="D548" s="102" t="s">
        <v>265</v>
      </c>
      <c r="E548" s="102" t="s">
        <v>465</v>
      </c>
      <c r="F548" s="102" t="s">
        <v>441</v>
      </c>
      <c r="G548" s="102">
        <v>100</v>
      </c>
    </row>
    <row r="549" spans="1:7" x14ac:dyDescent="0.2">
      <c r="A549" s="102" t="s">
        <v>1595</v>
      </c>
      <c r="B549" s="102" t="s">
        <v>1596</v>
      </c>
      <c r="C549" s="102" t="s">
        <v>264</v>
      </c>
      <c r="D549" s="102" t="s">
        <v>265</v>
      </c>
      <c r="E549" s="102" t="s">
        <v>1000</v>
      </c>
      <c r="F549" s="102" t="s">
        <v>267</v>
      </c>
      <c r="G549" s="102">
        <v>229</v>
      </c>
    </row>
    <row r="550" spans="1:7" x14ac:dyDescent="0.2">
      <c r="A550" s="102" t="s">
        <v>1597</v>
      </c>
      <c r="B550" s="102" t="s">
        <v>1598</v>
      </c>
      <c r="C550" s="102" t="s">
        <v>264</v>
      </c>
      <c r="D550" s="102" t="s">
        <v>265</v>
      </c>
      <c r="E550" s="102" t="s">
        <v>408</v>
      </c>
      <c r="F550" s="102" t="s">
        <v>267</v>
      </c>
      <c r="G550" s="102">
        <v>150</v>
      </c>
    </row>
    <row r="551" spans="1:7" x14ac:dyDescent="0.2">
      <c r="A551" s="102" t="s">
        <v>1599</v>
      </c>
      <c r="B551" s="102" t="s">
        <v>1600</v>
      </c>
      <c r="C551" s="102" t="s">
        <v>264</v>
      </c>
      <c r="D551" s="102" t="s">
        <v>265</v>
      </c>
      <c r="E551" s="102" t="s">
        <v>331</v>
      </c>
      <c r="F551" s="102" t="s">
        <v>267</v>
      </c>
      <c r="G551" s="102">
        <v>300</v>
      </c>
    </row>
    <row r="552" spans="1:7" x14ac:dyDescent="0.2">
      <c r="A552" s="102" t="s">
        <v>1601</v>
      </c>
      <c r="B552" s="102" t="s">
        <v>1602</v>
      </c>
      <c r="C552" s="102" t="s">
        <v>599</v>
      </c>
      <c r="D552" s="102" t="s">
        <v>265</v>
      </c>
      <c r="E552" s="102" t="s">
        <v>600</v>
      </c>
      <c r="F552" s="102" t="s">
        <v>487</v>
      </c>
      <c r="G552" s="102">
        <v>115</v>
      </c>
    </row>
    <row r="553" spans="1:7" x14ac:dyDescent="0.2">
      <c r="A553" s="102" t="s">
        <v>1603</v>
      </c>
      <c r="B553" s="102" t="s">
        <v>1604</v>
      </c>
      <c r="C553" s="102" t="s">
        <v>340</v>
      </c>
      <c r="D553" s="102" t="s">
        <v>265</v>
      </c>
      <c r="E553" s="102" t="s">
        <v>341</v>
      </c>
      <c r="F553" s="102" t="s">
        <v>342</v>
      </c>
      <c r="G553" s="102">
        <v>150</v>
      </c>
    </row>
    <row r="554" spans="1:7" x14ac:dyDescent="0.2">
      <c r="A554" s="102" t="s">
        <v>1605</v>
      </c>
      <c r="B554" s="102" t="s">
        <v>1606</v>
      </c>
      <c r="C554" s="102" t="s">
        <v>368</v>
      </c>
      <c r="D554" s="102" t="s">
        <v>265</v>
      </c>
      <c r="E554" s="102" t="s">
        <v>1121</v>
      </c>
      <c r="F554" s="102" t="s">
        <v>487</v>
      </c>
      <c r="G554" s="102">
        <v>300</v>
      </c>
    </row>
    <row r="555" spans="1:7" x14ac:dyDescent="0.2">
      <c r="A555" s="102" t="s">
        <v>1607</v>
      </c>
      <c r="B555" s="102" t="s">
        <v>1608</v>
      </c>
      <c r="C555" s="102" t="s">
        <v>368</v>
      </c>
      <c r="D555" s="102" t="s">
        <v>265</v>
      </c>
      <c r="E555" s="102" t="s">
        <v>1121</v>
      </c>
      <c r="F555" s="102" t="s">
        <v>487</v>
      </c>
      <c r="G555" s="102">
        <v>300</v>
      </c>
    </row>
    <row r="556" spans="1:7" x14ac:dyDescent="0.2">
      <c r="A556" s="102" t="s">
        <v>1609</v>
      </c>
      <c r="B556" s="102" t="s">
        <v>1610</v>
      </c>
      <c r="C556" s="102" t="s">
        <v>514</v>
      </c>
      <c r="D556" s="102" t="s">
        <v>180</v>
      </c>
      <c r="E556" s="102" t="s">
        <v>515</v>
      </c>
      <c r="F556" s="102" t="s">
        <v>516</v>
      </c>
      <c r="G556" s="102">
        <v>300</v>
      </c>
    </row>
    <row r="557" spans="1:7" x14ac:dyDescent="0.2">
      <c r="A557" s="102" t="s">
        <v>1611</v>
      </c>
      <c r="B557" s="102" t="s">
        <v>1612</v>
      </c>
      <c r="C557" s="102" t="s">
        <v>1613</v>
      </c>
      <c r="D557" s="102" t="s">
        <v>265</v>
      </c>
      <c r="E557" s="102" t="s">
        <v>1614</v>
      </c>
      <c r="F557" s="102" t="s">
        <v>290</v>
      </c>
      <c r="G557" s="102">
        <v>225</v>
      </c>
    </row>
    <row r="558" spans="1:7" x14ac:dyDescent="0.2">
      <c r="A558" s="102" t="s">
        <v>1615</v>
      </c>
      <c r="B558" s="102" t="s">
        <v>1616</v>
      </c>
      <c r="C558" s="102" t="s">
        <v>264</v>
      </c>
      <c r="D558" s="102" t="s">
        <v>265</v>
      </c>
      <c r="E558" s="102" t="s">
        <v>526</v>
      </c>
      <c r="F558" s="102" t="s">
        <v>283</v>
      </c>
      <c r="G558" s="102">
        <v>350</v>
      </c>
    </row>
    <row r="559" spans="1:7" x14ac:dyDescent="0.2">
      <c r="A559" s="102" t="s">
        <v>1617</v>
      </c>
      <c r="B559" s="102" t="s">
        <v>1618</v>
      </c>
      <c r="C559" s="102" t="s">
        <v>514</v>
      </c>
      <c r="D559" s="102" t="s">
        <v>180</v>
      </c>
      <c r="E559" s="102" t="s">
        <v>515</v>
      </c>
      <c r="F559" s="102" t="s">
        <v>516</v>
      </c>
      <c r="G559" s="102">
        <v>210</v>
      </c>
    </row>
    <row r="560" spans="1:7" x14ac:dyDescent="0.2">
      <c r="A560" s="102" t="s">
        <v>1619</v>
      </c>
      <c r="B560" s="102" t="s">
        <v>1620</v>
      </c>
      <c r="C560" s="102" t="s">
        <v>288</v>
      </c>
      <c r="D560" s="102" t="s">
        <v>265</v>
      </c>
      <c r="E560" s="102" t="s">
        <v>289</v>
      </c>
      <c r="F560" s="102" t="s">
        <v>290</v>
      </c>
      <c r="G560" s="102">
        <v>130</v>
      </c>
    </row>
    <row r="561" spans="1:7" x14ac:dyDescent="0.2">
      <c r="A561" s="102" t="s">
        <v>1621</v>
      </c>
      <c r="B561" s="102" t="s">
        <v>1622</v>
      </c>
      <c r="C561" s="102" t="s">
        <v>368</v>
      </c>
      <c r="D561" s="102" t="s">
        <v>265</v>
      </c>
      <c r="E561" s="102" t="s">
        <v>369</v>
      </c>
      <c r="F561" s="102" t="s">
        <v>377</v>
      </c>
      <c r="G561" s="102">
        <v>400</v>
      </c>
    </row>
    <row r="562" spans="1:7" x14ac:dyDescent="0.2">
      <c r="A562" s="102" t="s">
        <v>1623</v>
      </c>
      <c r="B562" s="102" t="s">
        <v>1624</v>
      </c>
      <c r="C562" s="102" t="s">
        <v>264</v>
      </c>
      <c r="D562" s="102" t="s">
        <v>265</v>
      </c>
      <c r="E562" s="102" t="s">
        <v>649</v>
      </c>
      <c r="F562" s="102" t="s">
        <v>267</v>
      </c>
      <c r="G562" s="102">
        <v>115</v>
      </c>
    </row>
    <row r="563" spans="1:7" x14ac:dyDescent="0.2">
      <c r="A563" s="102" t="s">
        <v>1625</v>
      </c>
      <c r="B563" s="102" t="s">
        <v>1626</v>
      </c>
      <c r="C563" s="102" t="s">
        <v>485</v>
      </c>
      <c r="D563" s="102" t="s">
        <v>265</v>
      </c>
      <c r="E563" s="102" t="s">
        <v>486</v>
      </c>
      <c r="F563" s="102" t="s">
        <v>487</v>
      </c>
      <c r="G563" s="102">
        <v>385</v>
      </c>
    </row>
    <row r="564" spans="1:7" x14ac:dyDescent="0.2">
      <c r="A564" s="102" t="s">
        <v>1627</v>
      </c>
      <c r="B564" s="102" t="s">
        <v>1628</v>
      </c>
      <c r="C564" s="102" t="s">
        <v>762</v>
      </c>
      <c r="D564" s="102" t="s">
        <v>265</v>
      </c>
      <c r="E564" s="102" t="s">
        <v>763</v>
      </c>
      <c r="F564" s="102" t="s">
        <v>347</v>
      </c>
      <c r="G564" s="102">
        <v>250</v>
      </c>
    </row>
    <row r="565" spans="1:7" x14ac:dyDescent="0.2">
      <c r="A565" s="102" t="s">
        <v>1629</v>
      </c>
      <c r="B565" s="102" t="s">
        <v>1630</v>
      </c>
      <c r="C565" s="102" t="s">
        <v>340</v>
      </c>
      <c r="D565" s="102" t="s">
        <v>265</v>
      </c>
      <c r="E565" s="102" t="s">
        <v>341</v>
      </c>
      <c r="F565" s="102" t="s">
        <v>342</v>
      </c>
      <c r="G565" s="102">
        <v>120</v>
      </c>
    </row>
    <row r="566" spans="1:7" x14ac:dyDescent="0.2">
      <c r="A566" s="102" t="s">
        <v>1631</v>
      </c>
      <c r="B566" s="102" t="s">
        <v>1632</v>
      </c>
      <c r="C566" s="102" t="s">
        <v>1633</v>
      </c>
      <c r="D566" s="102" t="s">
        <v>1634</v>
      </c>
      <c r="E566" s="102" t="s">
        <v>1635</v>
      </c>
      <c r="F566" s="102" t="s">
        <v>283</v>
      </c>
      <c r="G566" s="102">
        <v>770</v>
      </c>
    </row>
    <row r="567" spans="1:7" x14ac:dyDescent="0.2">
      <c r="A567" s="102" t="s">
        <v>1636</v>
      </c>
      <c r="B567" s="102" t="s">
        <v>1637</v>
      </c>
      <c r="C567" s="102" t="s">
        <v>264</v>
      </c>
      <c r="D567" s="102" t="s">
        <v>265</v>
      </c>
      <c r="E567" s="102" t="s">
        <v>408</v>
      </c>
      <c r="F567" s="102" t="s">
        <v>267</v>
      </c>
      <c r="G567" s="102">
        <v>100</v>
      </c>
    </row>
    <row r="568" spans="1:7" x14ac:dyDescent="0.2">
      <c r="A568" s="102" t="s">
        <v>1638</v>
      </c>
      <c r="B568" s="102" t="s">
        <v>1639</v>
      </c>
      <c r="C568" s="102" t="s">
        <v>264</v>
      </c>
      <c r="D568" s="102" t="s">
        <v>265</v>
      </c>
      <c r="E568" s="102" t="s">
        <v>526</v>
      </c>
      <c r="F568" s="102" t="s">
        <v>283</v>
      </c>
      <c r="G568" s="102">
        <v>500</v>
      </c>
    </row>
    <row r="569" spans="1:7" x14ac:dyDescent="0.2">
      <c r="A569" s="102" t="s">
        <v>1640</v>
      </c>
      <c r="B569" s="102" t="s">
        <v>1641</v>
      </c>
      <c r="C569" s="102" t="s">
        <v>264</v>
      </c>
      <c r="D569" s="102" t="s">
        <v>265</v>
      </c>
      <c r="E569" s="102" t="s">
        <v>302</v>
      </c>
      <c r="F569" s="102" t="s">
        <v>267</v>
      </c>
      <c r="G569" s="102">
        <v>150</v>
      </c>
    </row>
    <row r="570" spans="1:7" x14ac:dyDescent="0.2">
      <c r="A570" s="102" t="s">
        <v>1642</v>
      </c>
      <c r="B570" s="102" t="s">
        <v>1643</v>
      </c>
      <c r="C570" s="102" t="s">
        <v>327</v>
      </c>
      <c r="D570" s="102" t="s">
        <v>265</v>
      </c>
      <c r="E570" s="102" t="s">
        <v>925</v>
      </c>
      <c r="F570" s="102" t="s">
        <v>283</v>
      </c>
      <c r="G570" s="102">
        <v>4700</v>
      </c>
    </row>
    <row r="571" spans="1:7" x14ac:dyDescent="0.2">
      <c r="A571" s="102" t="s">
        <v>1644</v>
      </c>
      <c r="B571" s="102" t="s">
        <v>1645</v>
      </c>
      <c r="C571" s="102" t="s">
        <v>264</v>
      </c>
      <c r="D571" s="102" t="s">
        <v>265</v>
      </c>
      <c r="E571" s="102" t="s">
        <v>310</v>
      </c>
      <c r="F571" s="102" t="s">
        <v>267</v>
      </c>
      <c r="G571" s="102">
        <v>115</v>
      </c>
    </row>
    <row r="572" spans="1:7" x14ac:dyDescent="0.2">
      <c r="A572" s="102" t="s">
        <v>1646</v>
      </c>
      <c r="B572" s="102" t="s">
        <v>1647</v>
      </c>
      <c r="C572" s="102" t="s">
        <v>264</v>
      </c>
      <c r="D572" s="102" t="s">
        <v>265</v>
      </c>
      <c r="E572" s="102" t="s">
        <v>1436</v>
      </c>
      <c r="F572" s="102" t="s">
        <v>267</v>
      </c>
      <c r="G572" s="102">
        <v>950</v>
      </c>
    </row>
    <row r="573" spans="1:7" x14ac:dyDescent="0.2">
      <c r="A573" s="102" t="s">
        <v>1648</v>
      </c>
      <c r="B573" s="102" t="s">
        <v>1649</v>
      </c>
      <c r="C573" s="102" t="s">
        <v>275</v>
      </c>
      <c r="D573" s="102" t="s">
        <v>180</v>
      </c>
      <c r="E573" s="102" t="s">
        <v>276</v>
      </c>
      <c r="F573" s="102" t="s">
        <v>277</v>
      </c>
      <c r="G573" s="102">
        <v>201</v>
      </c>
    </row>
    <row r="574" spans="1:7" x14ac:dyDescent="0.2">
      <c r="A574" s="102" t="s">
        <v>1650</v>
      </c>
      <c r="B574" s="102" t="s">
        <v>1651</v>
      </c>
      <c r="C574" s="102" t="s">
        <v>364</v>
      </c>
      <c r="D574" s="102" t="s">
        <v>265</v>
      </c>
      <c r="E574" s="102" t="s">
        <v>707</v>
      </c>
      <c r="F574" s="102" t="s">
        <v>283</v>
      </c>
      <c r="G574" s="102">
        <v>355</v>
      </c>
    </row>
    <row r="575" spans="1:7" x14ac:dyDescent="0.2">
      <c r="A575" s="102" t="s">
        <v>1652</v>
      </c>
      <c r="B575" s="102" t="s">
        <v>1653</v>
      </c>
      <c r="C575" s="102" t="s">
        <v>264</v>
      </c>
      <c r="D575" s="102" t="s">
        <v>265</v>
      </c>
      <c r="E575" s="102" t="s">
        <v>266</v>
      </c>
      <c r="F575" s="102" t="s">
        <v>267</v>
      </c>
      <c r="G575" s="102">
        <v>160</v>
      </c>
    </row>
    <row r="576" spans="1:7" x14ac:dyDescent="0.2">
      <c r="A576" s="102" t="s">
        <v>1654</v>
      </c>
      <c r="B576" s="102" t="s">
        <v>1655</v>
      </c>
      <c r="C576" s="102" t="s">
        <v>264</v>
      </c>
      <c r="D576" s="102" t="s">
        <v>265</v>
      </c>
      <c r="E576" s="102" t="s">
        <v>610</v>
      </c>
      <c r="F576" s="102" t="s">
        <v>267</v>
      </c>
      <c r="G576" s="102">
        <v>110</v>
      </c>
    </row>
    <row r="577" spans="1:7" x14ac:dyDescent="0.2">
      <c r="A577" s="102" t="s">
        <v>1656</v>
      </c>
      <c r="B577" s="102" t="s">
        <v>1657</v>
      </c>
      <c r="C577" s="102" t="s">
        <v>368</v>
      </c>
      <c r="D577" s="102" t="s">
        <v>265</v>
      </c>
      <c r="E577" s="102" t="s">
        <v>1121</v>
      </c>
      <c r="F577" s="102" t="s">
        <v>487</v>
      </c>
      <c r="G577" s="102">
        <v>248</v>
      </c>
    </row>
    <row r="578" spans="1:7" x14ac:dyDescent="0.2">
      <c r="A578" s="102" t="s">
        <v>1658</v>
      </c>
      <c r="B578" s="102" t="s">
        <v>1659</v>
      </c>
      <c r="C578" s="102" t="s">
        <v>264</v>
      </c>
      <c r="D578" s="102" t="s">
        <v>265</v>
      </c>
      <c r="E578" s="102" t="s">
        <v>408</v>
      </c>
      <c r="F578" s="102" t="s">
        <v>267</v>
      </c>
      <c r="G578" s="102">
        <v>130</v>
      </c>
    </row>
    <row r="579" spans="1:7" x14ac:dyDescent="0.2">
      <c r="A579" s="102" t="s">
        <v>1660</v>
      </c>
      <c r="B579" s="102" t="s">
        <v>1661</v>
      </c>
      <c r="C579" s="102" t="s">
        <v>264</v>
      </c>
      <c r="D579" s="102" t="s">
        <v>265</v>
      </c>
      <c r="E579" s="102" t="s">
        <v>382</v>
      </c>
      <c r="F579" s="102" t="s">
        <v>267</v>
      </c>
      <c r="G579" s="102">
        <v>100</v>
      </c>
    </row>
    <row r="580" spans="1:7" x14ac:dyDescent="0.2">
      <c r="A580" s="102" t="s">
        <v>1662</v>
      </c>
      <c r="B580" s="102" t="s">
        <v>1663</v>
      </c>
      <c r="C580" s="102" t="s">
        <v>264</v>
      </c>
      <c r="D580" s="102" t="s">
        <v>265</v>
      </c>
      <c r="E580" s="102" t="s">
        <v>596</v>
      </c>
      <c r="F580" s="102" t="s">
        <v>267</v>
      </c>
      <c r="G580" s="102">
        <v>157</v>
      </c>
    </row>
    <row r="581" spans="1:7" x14ac:dyDescent="0.2">
      <c r="A581" s="102" t="s">
        <v>1664</v>
      </c>
      <c r="B581" s="102" t="s">
        <v>1665</v>
      </c>
      <c r="C581" s="102" t="s">
        <v>277</v>
      </c>
      <c r="D581" s="102" t="s">
        <v>180</v>
      </c>
      <c r="E581" s="102" t="s">
        <v>418</v>
      </c>
      <c r="F581" s="102" t="s">
        <v>277</v>
      </c>
      <c r="G581" s="102">
        <v>600</v>
      </c>
    </row>
    <row r="582" spans="1:7" x14ac:dyDescent="0.2">
      <c r="A582" s="102" t="s">
        <v>1666</v>
      </c>
      <c r="B582" s="102" t="s">
        <v>1667</v>
      </c>
      <c r="C582" s="102" t="s">
        <v>264</v>
      </c>
      <c r="D582" s="102" t="s">
        <v>265</v>
      </c>
      <c r="E582" s="102" t="s">
        <v>688</v>
      </c>
      <c r="F582" s="102" t="s">
        <v>267</v>
      </c>
      <c r="G582" s="102">
        <v>169</v>
      </c>
    </row>
    <row r="583" spans="1:7" x14ac:dyDescent="0.2">
      <c r="A583" s="102" t="s">
        <v>1668</v>
      </c>
      <c r="B583" s="102" t="s">
        <v>1669</v>
      </c>
      <c r="C583" s="102" t="s">
        <v>264</v>
      </c>
      <c r="D583" s="102" t="s">
        <v>265</v>
      </c>
      <c r="E583" s="102" t="s">
        <v>1670</v>
      </c>
      <c r="F583" s="102" t="s">
        <v>283</v>
      </c>
      <c r="G583" s="102">
        <v>1277</v>
      </c>
    </row>
    <row r="584" spans="1:7" x14ac:dyDescent="0.2">
      <c r="A584" s="102" t="s">
        <v>1671</v>
      </c>
      <c r="B584" s="102" t="s">
        <v>1672</v>
      </c>
      <c r="C584" s="102" t="s">
        <v>264</v>
      </c>
      <c r="D584" s="102" t="s">
        <v>265</v>
      </c>
      <c r="E584" s="102" t="s">
        <v>669</v>
      </c>
      <c r="F584" s="102" t="s">
        <v>267</v>
      </c>
      <c r="G584" s="102">
        <v>225</v>
      </c>
    </row>
    <row r="585" spans="1:7" x14ac:dyDescent="0.2">
      <c r="A585" s="102" t="s">
        <v>1673</v>
      </c>
      <c r="B585" s="102" t="s">
        <v>1674</v>
      </c>
      <c r="C585" s="102" t="s">
        <v>347</v>
      </c>
      <c r="D585" s="102" t="s">
        <v>265</v>
      </c>
      <c r="E585" s="102" t="s">
        <v>535</v>
      </c>
      <c r="F585" s="102" t="s">
        <v>494</v>
      </c>
      <c r="G585" s="102">
        <v>113</v>
      </c>
    </row>
    <row r="586" spans="1:7" x14ac:dyDescent="0.2">
      <c r="A586" s="102" t="s">
        <v>1675</v>
      </c>
      <c r="B586" s="102" t="s">
        <v>1676</v>
      </c>
      <c r="C586" s="102" t="s">
        <v>264</v>
      </c>
      <c r="D586" s="102" t="s">
        <v>265</v>
      </c>
      <c r="E586" s="102" t="s">
        <v>746</v>
      </c>
      <c r="F586" s="102" t="s">
        <v>267</v>
      </c>
      <c r="G586" s="102">
        <v>200</v>
      </c>
    </row>
    <row r="587" spans="1:7" x14ac:dyDescent="0.2">
      <c r="A587" s="102" t="s">
        <v>1677</v>
      </c>
      <c r="B587" s="102" t="s">
        <v>1678</v>
      </c>
      <c r="C587" s="102" t="s">
        <v>264</v>
      </c>
      <c r="D587" s="102" t="s">
        <v>265</v>
      </c>
      <c r="E587" s="102" t="s">
        <v>610</v>
      </c>
      <c r="F587" s="102" t="s">
        <v>267</v>
      </c>
      <c r="G587" s="102">
        <v>1000</v>
      </c>
    </row>
    <row r="588" spans="1:7" x14ac:dyDescent="0.2">
      <c r="A588" s="102" t="s">
        <v>1679</v>
      </c>
      <c r="B588" s="102" t="s">
        <v>1680</v>
      </c>
      <c r="C588" s="102" t="s">
        <v>288</v>
      </c>
      <c r="D588" s="102" t="s">
        <v>265</v>
      </c>
      <c r="E588" s="102" t="s">
        <v>447</v>
      </c>
      <c r="F588" s="102" t="s">
        <v>290</v>
      </c>
      <c r="G588" s="102">
        <v>227</v>
      </c>
    </row>
    <row r="589" spans="1:7" x14ac:dyDescent="0.2">
      <c r="A589" s="102" t="s">
        <v>1681</v>
      </c>
      <c r="B589" s="102" t="s">
        <v>1682</v>
      </c>
      <c r="C589" s="102" t="s">
        <v>368</v>
      </c>
      <c r="D589" s="102" t="s">
        <v>265</v>
      </c>
      <c r="E589" s="102" t="s">
        <v>369</v>
      </c>
      <c r="F589" s="102" t="s">
        <v>487</v>
      </c>
      <c r="G589" s="102">
        <v>330</v>
      </c>
    </row>
    <row r="590" spans="1:7" x14ac:dyDescent="0.2">
      <c r="A590" s="102" t="s">
        <v>1683</v>
      </c>
      <c r="B590" s="102" t="s">
        <v>1684</v>
      </c>
      <c r="C590" s="102" t="s">
        <v>368</v>
      </c>
      <c r="D590" s="102" t="s">
        <v>265</v>
      </c>
      <c r="E590" s="102" t="s">
        <v>369</v>
      </c>
      <c r="F590" s="102" t="s">
        <v>487</v>
      </c>
      <c r="G590" s="102">
        <v>450</v>
      </c>
    </row>
    <row r="591" spans="1:7" x14ac:dyDescent="0.2">
      <c r="A591" s="102" t="s">
        <v>1685</v>
      </c>
      <c r="B591" s="102" t="s">
        <v>1686</v>
      </c>
      <c r="C591" s="102" t="s">
        <v>368</v>
      </c>
      <c r="D591" s="102" t="s">
        <v>265</v>
      </c>
      <c r="E591" s="102" t="s">
        <v>369</v>
      </c>
      <c r="F591" s="102" t="s">
        <v>487</v>
      </c>
      <c r="G591" s="102">
        <v>192</v>
      </c>
    </row>
    <row r="592" spans="1:7" x14ac:dyDescent="0.2">
      <c r="A592" s="102" t="s">
        <v>1687</v>
      </c>
      <c r="B592" s="102" t="s">
        <v>1688</v>
      </c>
      <c r="C592" s="102" t="s">
        <v>368</v>
      </c>
      <c r="D592" s="102" t="s">
        <v>265</v>
      </c>
      <c r="E592" s="102" t="s">
        <v>369</v>
      </c>
      <c r="F592" s="102" t="s">
        <v>487</v>
      </c>
      <c r="G592" s="102">
        <v>105</v>
      </c>
    </row>
    <row r="593" spans="1:7" x14ac:dyDescent="0.2">
      <c r="A593" s="102" t="s">
        <v>1689</v>
      </c>
      <c r="B593" s="102" t="s">
        <v>1690</v>
      </c>
      <c r="C593" s="102" t="s">
        <v>264</v>
      </c>
      <c r="D593" s="102" t="s">
        <v>265</v>
      </c>
      <c r="E593" s="102" t="s">
        <v>361</v>
      </c>
      <c r="F593" s="102" t="s">
        <v>267</v>
      </c>
      <c r="G593" s="102">
        <v>550</v>
      </c>
    </row>
    <row r="594" spans="1:7" x14ac:dyDescent="0.2">
      <c r="A594" s="102" t="s">
        <v>1691</v>
      </c>
      <c r="B594" s="102" t="s">
        <v>1088</v>
      </c>
      <c r="C594" s="102" t="s">
        <v>368</v>
      </c>
      <c r="D594" s="102" t="s">
        <v>265</v>
      </c>
      <c r="E594" s="102" t="s">
        <v>369</v>
      </c>
      <c r="F594" s="102" t="s">
        <v>487</v>
      </c>
      <c r="G594" s="102">
        <v>150</v>
      </c>
    </row>
    <row r="595" spans="1:7" x14ac:dyDescent="0.2">
      <c r="A595" s="102" t="s">
        <v>1692</v>
      </c>
      <c r="B595" s="102" t="s">
        <v>1693</v>
      </c>
      <c r="C595" s="102" t="s">
        <v>368</v>
      </c>
      <c r="D595" s="102" t="s">
        <v>265</v>
      </c>
      <c r="E595" s="102" t="s">
        <v>824</v>
      </c>
      <c r="F595" s="102" t="s">
        <v>487</v>
      </c>
      <c r="G595" s="102">
        <v>350</v>
      </c>
    </row>
    <row r="596" spans="1:7" x14ac:dyDescent="0.2">
      <c r="A596" s="102" t="s">
        <v>1694</v>
      </c>
      <c r="B596" s="102" t="s">
        <v>1674</v>
      </c>
      <c r="C596" s="102" t="s">
        <v>368</v>
      </c>
      <c r="D596" s="102" t="s">
        <v>265</v>
      </c>
      <c r="E596" s="102" t="s">
        <v>369</v>
      </c>
      <c r="F596" s="102" t="s">
        <v>283</v>
      </c>
      <c r="G596" s="102">
        <v>2410</v>
      </c>
    </row>
    <row r="597" spans="1:7" x14ac:dyDescent="0.2">
      <c r="A597" s="102" t="s">
        <v>1695</v>
      </c>
      <c r="B597" s="102" t="s">
        <v>1696</v>
      </c>
      <c r="C597" s="102" t="s">
        <v>264</v>
      </c>
      <c r="D597" s="102" t="s">
        <v>265</v>
      </c>
      <c r="E597" s="102" t="s">
        <v>266</v>
      </c>
      <c r="F597" s="102" t="s">
        <v>283</v>
      </c>
      <c r="G597" s="102">
        <v>150</v>
      </c>
    </row>
    <row r="598" spans="1:7" x14ac:dyDescent="0.2">
      <c r="A598" s="102" t="s">
        <v>1697</v>
      </c>
      <c r="B598" s="102" t="s">
        <v>1698</v>
      </c>
      <c r="C598" s="102" t="s">
        <v>368</v>
      </c>
      <c r="D598" s="102" t="s">
        <v>265</v>
      </c>
      <c r="E598" s="102" t="s">
        <v>369</v>
      </c>
      <c r="F598" s="102" t="s">
        <v>487</v>
      </c>
      <c r="G598" s="102">
        <v>300</v>
      </c>
    </row>
    <row r="599" spans="1:7" x14ac:dyDescent="0.2">
      <c r="A599" s="102" t="s">
        <v>1699</v>
      </c>
      <c r="B599" s="102" t="s">
        <v>1700</v>
      </c>
      <c r="C599" s="102" t="s">
        <v>858</v>
      </c>
      <c r="D599" s="102" t="s">
        <v>180</v>
      </c>
      <c r="E599" s="102" t="s">
        <v>859</v>
      </c>
      <c r="F599" s="102" t="s">
        <v>462</v>
      </c>
      <c r="G599" s="102">
        <v>350</v>
      </c>
    </row>
    <row r="600" spans="1:7" x14ac:dyDescent="0.2">
      <c r="A600" s="102" t="s">
        <v>1701</v>
      </c>
      <c r="B600" s="102" t="s">
        <v>1702</v>
      </c>
      <c r="C600" s="102" t="s">
        <v>264</v>
      </c>
      <c r="D600" s="102" t="s">
        <v>265</v>
      </c>
      <c r="E600" s="102" t="s">
        <v>1703</v>
      </c>
      <c r="F600" s="102" t="s">
        <v>267</v>
      </c>
      <c r="G600" s="102">
        <v>150</v>
      </c>
    </row>
    <row r="601" spans="1:7" x14ac:dyDescent="0.2">
      <c r="A601" s="102" t="s">
        <v>1704</v>
      </c>
      <c r="B601" s="102" t="s">
        <v>1705</v>
      </c>
      <c r="C601" s="102" t="s">
        <v>1706</v>
      </c>
      <c r="D601" s="102" t="s">
        <v>151</v>
      </c>
      <c r="E601" s="102" t="s">
        <v>1707</v>
      </c>
      <c r="F601" s="102" t="s">
        <v>283</v>
      </c>
      <c r="G601" s="102">
        <v>2175</v>
      </c>
    </row>
    <row r="602" spans="1:7" x14ac:dyDescent="0.2">
      <c r="A602" s="102" t="s">
        <v>1708</v>
      </c>
      <c r="B602" s="102" t="s">
        <v>1709</v>
      </c>
      <c r="C602" s="102" t="s">
        <v>264</v>
      </c>
      <c r="D602" s="102" t="s">
        <v>265</v>
      </c>
      <c r="E602" s="102" t="s">
        <v>331</v>
      </c>
      <c r="F602" s="102" t="s">
        <v>267</v>
      </c>
      <c r="G602" s="102">
        <v>750</v>
      </c>
    </row>
    <row r="603" spans="1:7" x14ac:dyDescent="0.2">
      <c r="A603" s="102" t="s">
        <v>1710</v>
      </c>
      <c r="B603" s="102" t="s">
        <v>1711</v>
      </c>
      <c r="C603" s="102" t="s">
        <v>638</v>
      </c>
      <c r="D603" s="102" t="s">
        <v>265</v>
      </c>
      <c r="E603" s="102" t="s">
        <v>639</v>
      </c>
      <c r="F603" s="102" t="s">
        <v>272</v>
      </c>
      <c r="G603" s="102">
        <v>250</v>
      </c>
    </row>
    <row r="604" spans="1:7" x14ac:dyDescent="0.2">
      <c r="A604" s="102" t="s">
        <v>1712</v>
      </c>
      <c r="B604" s="102" t="s">
        <v>1713</v>
      </c>
      <c r="C604" s="102" t="s">
        <v>264</v>
      </c>
      <c r="D604" s="102" t="s">
        <v>265</v>
      </c>
      <c r="E604" s="102" t="s">
        <v>310</v>
      </c>
      <c r="F604" s="102" t="s">
        <v>283</v>
      </c>
      <c r="G604" s="102">
        <v>1400</v>
      </c>
    </row>
    <row r="605" spans="1:7" x14ac:dyDescent="0.2">
      <c r="A605" s="102" t="s">
        <v>1714</v>
      </c>
      <c r="B605" s="102" t="s">
        <v>1715</v>
      </c>
      <c r="C605" s="102" t="s">
        <v>264</v>
      </c>
      <c r="D605" s="102" t="s">
        <v>265</v>
      </c>
      <c r="E605" s="102" t="s">
        <v>310</v>
      </c>
      <c r="F605" s="102" t="s">
        <v>267</v>
      </c>
      <c r="G605" s="102">
        <v>382</v>
      </c>
    </row>
    <row r="606" spans="1:7" x14ac:dyDescent="0.2">
      <c r="A606" s="102" t="s">
        <v>1716</v>
      </c>
      <c r="B606" s="102" t="s">
        <v>1717</v>
      </c>
      <c r="C606" s="102" t="s">
        <v>1718</v>
      </c>
      <c r="D606" s="102" t="s">
        <v>265</v>
      </c>
      <c r="E606" s="102" t="s">
        <v>1719</v>
      </c>
      <c r="F606" s="102" t="s">
        <v>494</v>
      </c>
      <c r="G606" s="102">
        <v>150</v>
      </c>
    </row>
    <row r="607" spans="1:7" x14ac:dyDescent="0.2">
      <c r="A607" s="102" t="s">
        <v>1720</v>
      </c>
      <c r="B607" s="102" t="s">
        <v>1721</v>
      </c>
      <c r="C607" s="102" t="s">
        <v>264</v>
      </c>
      <c r="D607" s="102" t="s">
        <v>265</v>
      </c>
      <c r="E607" s="102" t="s">
        <v>545</v>
      </c>
      <c r="F607" s="102" t="s">
        <v>267</v>
      </c>
      <c r="G607" s="102">
        <v>186</v>
      </c>
    </row>
    <row r="608" spans="1:7" x14ac:dyDescent="0.2">
      <c r="A608" s="102" t="s">
        <v>1722</v>
      </c>
      <c r="B608" s="102" t="s">
        <v>1723</v>
      </c>
      <c r="C608" s="102" t="s">
        <v>1724</v>
      </c>
      <c r="D608" s="102" t="s">
        <v>265</v>
      </c>
      <c r="E608" s="102" t="s">
        <v>1725</v>
      </c>
      <c r="F608" s="102" t="s">
        <v>455</v>
      </c>
      <c r="G608" s="102">
        <v>285</v>
      </c>
    </row>
    <row r="609" spans="1:7" x14ac:dyDescent="0.2">
      <c r="A609" s="102" t="s">
        <v>1726</v>
      </c>
      <c r="B609" s="102" t="s">
        <v>1727</v>
      </c>
      <c r="C609" s="102" t="s">
        <v>264</v>
      </c>
      <c r="D609" s="102" t="s">
        <v>265</v>
      </c>
      <c r="E609" s="102" t="s">
        <v>526</v>
      </c>
      <c r="F609" s="102" t="s">
        <v>267</v>
      </c>
      <c r="G609" s="102">
        <v>260</v>
      </c>
    </row>
    <row r="610" spans="1:7" x14ac:dyDescent="0.2">
      <c r="A610" s="102" t="s">
        <v>1728</v>
      </c>
      <c r="B610" s="102" t="s">
        <v>1729</v>
      </c>
      <c r="C610" s="102" t="s">
        <v>264</v>
      </c>
      <c r="D610" s="102" t="s">
        <v>265</v>
      </c>
      <c r="E610" s="102" t="s">
        <v>423</v>
      </c>
      <c r="F610" s="102" t="s">
        <v>267</v>
      </c>
      <c r="G610" s="102">
        <v>200</v>
      </c>
    </row>
    <row r="611" spans="1:7" x14ac:dyDescent="0.2">
      <c r="A611" s="102" t="s">
        <v>1730</v>
      </c>
      <c r="B611" s="102" t="s">
        <v>1731</v>
      </c>
      <c r="C611" s="102" t="s">
        <v>264</v>
      </c>
      <c r="D611" s="102" t="s">
        <v>265</v>
      </c>
      <c r="E611" s="102" t="s">
        <v>302</v>
      </c>
      <c r="F611" s="102" t="s">
        <v>267</v>
      </c>
      <c r="G611" s="102">
        <v>100</v>
      </c>
    </row>
    <row r="612" spans="1:7" x14ac:dyDescent="0.2">
      <c r="A612" s="102" t="s">
        <v>1732</v>
      </c>
      <c r="B612" s="102" t="s">
        <v>1733</v>
      </c>
      <c r="C612" s="102" t="s">
        <v>395</v>
      </c>
      <c r="D612" s="102" t="s">
        <v>180</v>
      </c>
      <c r="E612" s="102" t="s">
        <v>396</v>
      </c>
      <c r="F612" s="102" t="s">
        <v>277</v>
      </c>
      <c r="G612" s="102">
        <v>500</v>
      </c>
    </row>
    <row r="613" spans="1:7" x14ac:dyDescent="0.2">
      <c r="A613" s="102" t="s">
        <v>1734</v>
      </c>
      <c r="B613" s="102" t="s">
        <v>1735</v>
      </c>
      <c r="C613" s="102" t="s">
        <v>264</v>
      </c>
      <c r="D613" s="102" t="s">
        <v>265</v>
      </c>
      <c r="E613" s="102" t="s">
        <v>302</v>
      </c>
      <c r="F613" s="102" t="s">
        <v>283</v>
      </c>
      <c r="G613" s="102">
        <v>480</v>
      </c>
    </row>
    <row r="614" spans="1:7" x14ac:dyDescent="0.2">
      <c r="A614" s="102" t="s">
        <v>1736</v>
      </c>
      <c r="B614" s="102" t="s">
        <v>1737</v>
      </c>
      <c r="C614" s="102" t="s">
        <v>439</v>
      </c>
      <c r="D614" s="102" t="s">
        <v>265</v>
      </c>
      <c r="E614" s="102" t="s">
        <v>465</v>
      </c>
      <c r="F614" s="102" t="s">
        <v>441</v>
      </c>
      <c r="G614" s="102">
        <v>100</v>
      </c>
    </row>
    <row r="615" spans="1:7" x14ac:dyDescent="0.2">
      <c r="A615" s="102" t="s">
        <v>1738</v>
      </c>
      <c r="B615" s="102" t="s">
        <v>1739</v>
      </c>
      <c r="C615" s="102" t="s">
        <v>1740</v>
      </c>
      <c r="D615" s="102" t="s">
        <v>265</v>
      </c>
      <c r="E615" s="102" t="s">
        <v>1741</v>
      </c>
      <c r="F615" s="102" t="s">
        <v>272</v>
      </c>
      <c r="G615" s="102">
        <v>200</v>
      </c>
    </row>
    <row r="616" spans="1:7" x14ac:dyDescent="0.2">
      <c r="A616" s="102" t="s">
        <v>1742</v>
      </c>
      <c r="B616" s="102" t="s">
        <v>1743</v>
      </c>
      <c r="C616" s="102" t="s">
        <v>264</v>
      </c>
      <c r="D616" s="102" t="s">
        <v>265</v>
      </c>
      <c r="E616" s="102" t="s">
        <v>607</v>
      </c>
      <c r="F616" s="102" t="s">
        <v>267</v>
      </c>
      <c r="G616" s="102">
        <v>115</v>
      </c>
    </row>
    <row r="617" spans="1:7" x14ac:dyDescent="0.2">
      <c r="A617" s="102" t="s">
        <v>1744</v>
      </c>
      <c r="B617" s="102" t="s">
        <v>1745</v>
      </c>
      <c r="C617" s="102" t="s">
        <v>388</v>
      </c>
      <c r="D617" s="102" t="s">
        <v>265</v>
      </c>
      <c r="E617" s="102" t="s">
        <v>433</v>
      </c>
      <c r="F617" s="102" t="s">
        <v>267</v>
      </c>
      <c r="G617" s="102">
        <v>100</v>
      </c>
    </row>
    <row r="618" spans="1:7" x14ac:dyDescent="0.2">
      <c r="A618" s="102" t="s">
        <v>1746</v>
      </c>
      <c r="B618" s="102" t="s">
        <v>1747</v>
      </c>
      <c r="C618" s="102" t="s">
        <v>375</v>
      </c>
      <c r="D618" s="102" t="s">
        <v>265</v>
      </c>
      <c r="E618" s="102" t="s">
        <v>369</v>
      </c>
      <c r="F618" s="102" t="s">
        <v>377</v>
      </c>
      <c r="G618" s="102">
        <v>140</v>
      </c>
    </row>
    <row r="619" spans="1:7" x14ac:dyDescent="0.2">
      <c r="A619" s="102" t="s">
        <v>1748</v>
      </c>
      <c r="B619" s="102" t="s">
        <v>1749</v>
      </c>
      <c r="C619" s="102" t="s">
        <v>264</v>
      </c>
      <c r="D619" s="102" t="s">
        <v>265</v>
      </c>
      <c r="E619" s="102" t="s">
        <v>399</v>
      </c>
      <c r="F619" s="102" t="s">
        <v>267</v>
      </c>
      <c r="G619" s="102">
        <v>2000</v>
      </c>
    </row>
    <row r="620" spans="1:7" x14ac:dyDescent="0.2">
      <c r="A620" s="102" t="s">
        <v>1750</v>
      </c>
      <c r="B620" s="102" t="s">
        <v>1751</v>
      </c>
      <c r="C620" s="102" t="s">
        <v>395</v>
      </c>
      <c r="D620" s="102" t="s">
        <v>180</v>
      </c>
      <c r="E620" s="102" t="s">
        <v>411</v>
      </c>
      <c r="F620" s="102" t="s">
        <v>277</v>
      </c>
      <c r="G620" s="102">
        <v>475</v>
      </c>
    </row>
    <row r="621" spans="1:7" x14ac:dyDescent="0.2">
      <c r="A621" s="102" t="s">
        <v>1752</v>
      </c>
      <c r="B621" s="102" t="s">
        <v>1753</v>
      </c>
      <c r="C621" s="102" t="s">
        <v>485</v>
      </c>
      <c r="D621" s="102" t="s">
        <v>265</v>
      </c>
      <c r="E621" s="102" t="s">
        <v>486</v>
      </c>
      <c r="F621" s="102" t="s">
        <v>487</v>
      </c>
      <c r="G621" s="102">
        <v>150</v>
      </c>
    </row>
    <row r="622" spans="1:7" x14ac:dyDescent="0.2">
      <c r="A622" s="102" t="s">
        <v>1754</v>
      </c>
      <c r="B622" s="102" t="s">
        <v>1755</v>
      </c>
      <c r="C622" s="102" t="s">
        <v>1756</v>
      </c>
      <c r="D622" s="102" t="s">
        <v>151</v>
      </c>
      <c r="E622" s="102" t="s">
        <v>1757</v>
      </c>
      <c r="F622" s="102" t="s">
        <v>283</v>
      </c>
      <c r="G622" s="102">
        <v>600</v>
      </c>
    </row>
    <row r="623" spans="1:7" x14ac:dyDescent="0.2">
      <c r="A623" s="102" t="s">
        <v>1758</v>
      </c>
      <c r="B623" s="102" t="s">
        <v>1759</v>
      </c>
      <c r="C623" s="102" t="s">
        <v>264</v>
      </c>
      <c r="D623" s="102" t="s">
        <v>265</v>
      </c>
      <c r="E623" s="102" t="s">
        <v>310</v>
      </c>
      <c r="F623" s="102" t="s">
        <v>267</v>
      </c>
      <c r="G623" s="102">
        <v>100</v>
      </c>
    </row>
    <row r="624" spans="1:7" x14ac:dyDescent="0.2">
      <c r="A624" s="102" t="s">
        <v>1760</v>
      </c>
      <c r="B624" s="102" t="s">
        <v>1761</v>
      </c>
      <c r="C624" s="102" t="s">
        <v>340</v>
      </c>
      <c r="D624" s="102" t="s">
        <v>265</v>
      </c>
      <c r="E624" s="102" t="s">
        <v>341</v>
      </c>
      <c r="F624" s="102" t="s">
        <v>342</v>
      </c>
      <c r="G624" s="102">
        <v>200</v>
      </c>
    </row>
    <row r="625" spans="1:7" x14ac:dyDescent="0.2">
      <c r="A625" s="102" t="s">
        <v>1762</v>
      </c>
      <c r="B625" s="102" t="s">
        <v>1763</v>
      </c>
      <c r="C625" s="102" t="s">
        <v>395</v>
      </c>
      <c r="D625" s="102" t="s">
        <v>180</v>
      </c>
      <c r="E625" s="102" t="s">
        <v>396</v>
      </c>
      <c r="F625" s="102" t="s">
        <v>277</v>
      </c>
      <c r="G625" s="102">
        <v>570</v>
      </c>
    </row>
    <row r="626" spans="1:7" x14ac:dyDescent="0.2">
      <c r="A626" s="102" t="s">
        <v>1762</v>
      </c>
      <c r="B626" s="102" t="s">
        <v>1764</v>
      </c>
      <c r="C626" s="102" t="s">
        <v>858</v>
      </c>
      <c r="D626" s="102" t="s">
        <v>180</v>
      </c>
      <c r="E626" s="102" t="s">
        <v>859</v>
      </c>
      <c r="F626" s="102" t="s">
        <v>283</v>
      </c>
      <c r="G626" s="102">
        <v>1575</v>
      </c>
    </row>
    <row r="627" spans="1:7" x14ac:dyDescent="0.2">
      <c r="A627" s="102" t="s">
        <v>1765</v>
      </c>
      <c r="B627" s="102" t="s">
        <v>1766</v>
      </c>
      <c r="C627" s="102" t="s">
        <v>638</v>
      </c>
      <c r="D627" s="102" t="s">
        <v>265</v>
      </c>
      <c r="E627" s="102" t="s">
        <v>639</v>
      </c>
      <c r="F627" s="102" t="s">
        <v>272</v>
      </c>
      <c r="G627" s="102">
        <v>300</v>
      </c>
    </row>
    <row r="628" spans="1:7" x14ac:dyDescent="0.2">
      <c r="A628" s="102" t="s">
        <v>1767</v>
      </c>
      <c r="B628" s="102" t="s">
        <v>1768</v>
      </c>
      <c r="C628" s="102" t="s">
        <v>270</v>
      </c>
      <c r="D628" s="102" t="s">
        <v>265</v>
      </c>
      <c r="E628" s="102" t="s">
        <v>271</v>
      </c>
      <c r="F628" s="102" t="s">
        <v>272</v>
      </c>
      <c r="G628" s="102">
        <v>200</v>
      </c>
    </row>
    <row r="629" spans="1:7" x14ac:dyDescent="0.2">
      <c r="A629" s="102" t="s">
        <v>1769</v>
      </c>
      <c r="B629" s="102" t="s">
        <v>269</v>
      </c>
      <c r="C629" s="102" t="s">
        <v>323</v>
      </c>
      <c r="D629" s="102" t="s">
        <v>265</v>
      </c>
      <c r="E629" s="102" t="s">
        <v>324</v>
      </c>
      <c r="F629" s="102" t="s">
        <v>267</v>
      </c>
      <c r="G629" s="102">
        <v>150</v>
      </c>
    </row>
    <row r="630" spans="1:7" x14ac:dyDescent="0.2">
      <c r="A630" s="102" t="s">
        <v>1770</v>
      </c>
      <c r="B630" s="102" t="s">
        <v>948</v>
      </c>
      <c r="C630" s="102" t="s">
        <v>264</v>
      </c>
      <c r="D630" s="102" t="s">
        <v>265</v>
      </c>
      <c r="E630" s="102" t="s">
        <v>561</v>
      </c>
      <c r="F630" s="102" t="s">
        <v>267</v>
      </c>
      <c r="G630" s="102">
        <v>200</v>
      </c>
    </row>
    <row r="631" spans="1:7" x14ac:dyDescent="0.2">
      <c r="A631" s="102" t="s">
        <v>1771</v>
      </c>
      <c r="B631" s="102" t="s">
        <v>1772</v>
      </c>
      <c r="C631" s="102" t="s">
        <v>1293</v>
      </c>
      <c r="D631" s="102" t="s">
        <v>265</v>
      </c>
      <c r="E631" s="102" t="s">
        <v>1773</v>
      </c>
      <c r="F631" s="102" t="s">
        <v>267</v>
      </c>
      <c r="G631" s="102">
        <v>1170</v>
      </c>
    </row>
    <row r="632" spans="1:7" x14ac:dyDescent="0.2">
      <c r="A632" s="102" t="s">
        <v>1774</v>
      </c>
      <c r="B632" s="102" t="s">
        <v>1775</v>
      </c>
      <c r="C632" s="102" t="s">
        <v>264</v>
      </c>
      <c r="D632" s="102" t="s">
        <v>265</v>
      </c>
      <c r="E632" s="102" t="s">
        <v>310</v>
      </c>
      <c r="F632" s="102" t="s">
        <v>267</v>
      </c>
      <c r="G632" s="102">
        <v>750</v>
      </c>
    </row>
    <row r="633" spans="1:7" x14ac:dyDescent="0.2">
      <c r="A633" s="102" t="s">
        <v>1776</v>
      </c>
      <c r="B633" s="102" t="s">
        <v>1777</v>
      </c>
      <c r="C633" s="102" t="s">
        <v>264</v>
      </c>
      <c r="D633" s="102" t="s">
        <v>265</v>
      </c>
      <c r="E633" s="102" t="s">
        <v>310</v>
      </c>
      <c r="F633" s="102" t="s">
        <v>267</v>
      </c>
      <c r="G633" s="102">
        <v>325</v>
      </c>
    </row>
    <row r="634" spans="1:7" x14ac:dyDescent="0.2">
      <c r="A634" s="102" t="s">
        <v>1778</v>
      </c>
      <c r="B634" s="102" t="s">
        <v>1779</v>
      </c>
      <c r="C634" s="102" t="s">
        <v>264</v>
      </c>
      <c r="D634" s="102" t="s">
        <v>265</v>
      </c>
      <c r="E634" s="102" t="s">
        <v>316</v>
      </c>
      <c r="F634" s="102" t="s">
        <v>267</v>
      </c>
      <c r="G634" s="102">
        <v>250</v>
      </c>
    </row>
    <row r="635" spans="1:7" x14ac:dyDescent="0.2">
      <c r="A635" s="102" t="s">
        <v>1780</v>
      </c>
      <c r="B635" s="102" t="s">
        <v>1781</v>
      </c>
      <c r="C635" s="102" t="s">
        <v>327</v>
      </c>
      <c r="D635" s="102" t="s">
        <v>265</v>
      </c>
      <c r="E635" s="102" t="s">
        <v>925</v>
      </c>
      <c r="F635" s="102" t="s">
        <v>267</v>
      </c>
      <c r="G635" s="102">
        <v>100</v>
      </c>
    </row>
    <row r="636" spans="1:7" x14ac:dyDescent="0.2">
      <c r="A636" s="102" t="s">
        <v>1782</v>
      </c>
      <c r="B636" s="102" t="s">
        <v>1783</v>
      </c>
      <c r="C636" s="102" t="s">
        <v>1027</v>
      </c>
      <c r="D636" s="102" t="s">
        <v>1028</v>
      </c>
      <c r="E636" s="102" t="s">
        <v>1784</v>
      </c>
      <c r="F636" s="102" t="s">
        <v>283</v>
      </c>
      <c r="G636" s="102">
        <v>1450</v>
      </c>
    </row>
    <row r="637" spans="1:7" x14ac:dyDescent="0.2">
      <c r="A637" s="102" t="s">
        <v>1785</v>
      </c>
      <c r="B637" s="102" t="s">
        <v>1786</v>
      </c>
      <c r="C637" s="102" t="s">
        <v>264</v>
      </c>
      <c r="D637" s="102" t="s">
        <v>265</v>
      </c>
      <c r="E637" s="102" t="s">
        <v>596</v>
      </c>
      <c r="F637" s="102" t="s">
        <v>267</v>
      </c>
      <c r="G637" s="102">
        <v>250</v>
      </c>
    </row>
    <row r="638" spans="1:7" x14ac:dyDescent="0.2">
      <c r="A638" s="102" t="s">
        <v>1787</v>
      </c>
      <c r="B638" s="102" t="s">
        <v>1788</v>
      </c>
      <c r="C638" s="102" t="s">
        <v>264</v>
      </c>
      <c r="D638" s="102" t="s">
        <v>265</v>
      </c>
      <c r="E638" s="102" t="s">
        <v>408</v>
      </c>
      <c r="F638" s="102" t="s">
        <v>267</v>
      </c>
      <c r="G638" s="102">
        <v>120</v>
      </c>
    </row>
    <row r="639" spans="1:7" x14ac:dyDescent="0.2">
      <c r="A639" s="102" t="s">
        <v>1789</v>
      </c>
      <c r="B639" s="102" t="s">
        <v>1790</v>
      </c>
      <c r="C639" s="102" t="s">
        <v>327</v>
      </c>
      <c r="D639" s="102" t="s">
        <v>265</v>
      </c>
      <c r="E639" s="102" t="s">
        <v>328</v>
      </c>
      <c r="F639" s="102" t="s">
        <v>267</v>
      </c>
      <c r="G639" s="102">
        <v>100</v>
      </c>
    </row>
    <row r="640" spans="1:7" x14ac:dyDescent="0.2">
      <c r="A640" s="102" t="s">
        <v>1791</v>
      </c>
      <c r="B640" s="102" t="s">
        <v>1792</v>
      </c>
      <c r="C640" s="102" t="s">
        <v>368</v>
      </c>
      <c r="D640" s="102" t="s">
        <v>265</v>
      </c>
      <c r="E640" s="102" t="s">
        <v>369</v>
      </c>
      <c r="F640" s="102" t="s">
        <v>487</v>
      </c>
      <c r="G640" s="102">
        <v>700</v>
      </c>
    </row>
    <row r="641" spans="1:7" x14ac:dyDescent="0.2">
      <c r="A641" s="102" t="s">
        <v>1793</v>
      </c>
      <c r="B641" s="102" t="s">
        <v>1794</v>
      </c>
      <c r="C641" s="102" t="s">
        <v>288</v>
      </c>
      <c r="D641" s="102" t="s">
        <v>265</v>
      </c>
      <c r="E641" s="102" t="s">
        <v>447</v>
      </c>
      <c r="F641" s="102" t="s">
        <v>290</v>
      </c>
      <c r="G641" s="102">
        <v>150</v>
      </c>
    </row>
    <row r="642" spans="1:7" x14ac:dyDescent="0.2">
      <c r="A642" s="102" t="s">
        <v>1795</v>
      </c>
      <c r="B642" s="102" t="s">
        <v>1796</v>
      </c>
      <c r="C642" s="102" t="s">
        <v>264</v>
      </c>
      <c r="D642" s="102" t="s">
        <v>265</v>
      </c>
      <c r="E642" s="102" t="s">
        <v>436</v>
      </c>
      <c r="F642" s="102" t="s">
        <v>267</v>
      </c>
      <c r="G642" s="102">
        <v>325</v>
      </c>
    </row>
    <row r="643" spans="1:7" x14ac:dyDescent="0.2">
      <c r="A643" s="102" t="s">
        <v>1797</v>
      </c>
      <c r="B643" s="102" t="s">
        <v>1798</v>
      </c>
      <c r="C643" s="102" t="s">
        <v>485</v>
      </c>
      <c r="D643" s="102" t="s">
        <v>265</v>
      </c>
      <c r="E643" s="102" t="s">
        <v>486</v>
      </c>
      <c r="F643" s="102" t="s">
        <v>487</v>
      </c>
      <c r="G643" s="102">
        <v>180</v>
      </c>
    </row>
    <row r="644" spans="1:7" x14ac:dyDescent="0.2">
      <c r="A644" s="102" t="s">
        <v>1799</v>
      </c>
      <c r="B644" s="102" t="s">
        <v>1800</v>
      </c>
      <c r="C644" s="102" t="s">
        <v>264</v>
      </c>
      <c r="D644" s="102" t="s">
        <v>265</v>
      </c>
      <c r="E644" s="102" t="s">
        <v>310</v>
      </c>
      <c r="F644" s="102" t="s">
        <v>283</v>
      </c>
      <c r="G644" s="102">
        <v>1600</v>
      </c>
    </row>
    <row r="645" spans="1:7" x14ac:dyDescent="0.2">
      <c r="A645" s="102" t="s">
        <v>1801</v>
      </c>
      <c r="B645" s="102" t="s">
        <v>1802</v>
      </c>
      <c r="C645" s="102" t="s">
        <v>264</v>
      </c>
      <c r="D645" s="102" t="s">
        <v>265</v>
      </c>
      <c r="E645" s="102" t="s">
        <v>1041</v>
      </c>
      <c r="F645" s="102" t="s">
        <v>267</v>
      </c>
      <c r="G645" s="102">
        <v>100</v>
      </c>
    </row>
    <row r="646" spans="1:7" x14ac:dyDescent="0.2">
      <c r="A646" s="102" t="s">
        <v>1803</v>
      </c>
      <c r="B646" s="102" t="s">
        <v>1804</v>
      </c>
      <c r="C646" s="102" t="s">
        <v>264</v>
      </c>
      <c r="D646" s="102" t="s">
        <v>265</v>
      </c>
      <c r="E646" s="102" t="s">
        <v>302</v>
      </c>
      <c r="F646" s="102" t="s">
        <v>267</v>
      </c>
      <c r="G646" s="102">
        <v>125</v>
      </c>
    </row>
    <row r="647" spans="1:7" x14ac:dyDescent="0.2">
      <c r="A647" s="102" t="s">
        <v>1805</v>
      </c>
      <c r="B647" s="102" t="s">
        <v>1806</v>
      </c>
      <c r="C647" s="102" t="s">
        <v>288</v>
      </c>
      <c r="D647" s="102" t="s">
        <v>265</v>
      </c>
      <c r="E647" s="102" t="s">
        <v>358</v>
      </c>
      <c r="F647" s="102" t="s">
        <v>290</v>
      </c>
      <c r="G647" s="102">
        <v>915</v>
      </c>
    </row>
    <row r="648" spans="1:7" x14ac:dyDescent="0.2">
      <c r="A648" s="102" t="s">
        <v>1807</v>
      </c>
      <c r="B648" s="102" t="s">
        <v>1808</v>
      </c>
      <c r="C648" s="102" t="s">
        <v>288</v>
      </c>
      <c r="D648" s="102" t="s">
        <v>265</v>
      </c>
      <c r="E648" s="102" t="s">
        <v>358</v>
      </c>
      <c r="F648" s="102" t="s">
        <v>290</v>
      </c>
      <c r="G648" s="102">
        <v>1650</v>
      </c>
    </row>
    <row r="649" spans="1:7" x14ac:dyDescent="0.2">
      <c r="A649" s="102" t="s">
        <v>1809</v>
      </c>
      <c r="B649" s="102" t="s">
        <v>1810</v>
      </c>
      <c r="C649" s="102" t="s">
        <v>288</v>
      </c>
      <c r="D649" s="102" t="s">
        <v>265</v>
      </c>
      <c r="E649" s="102" t="s">
        <v>358</v>
      </c>
      <c r="F649" s="102" t="s">
        <v>290</v>
      </c>
      <c r="G649" s="102">
        <v>2500</v>
      </c>
    </row>
    <row r="650" spans="1:7" x14ac:dyDescent="0.2">
      <c r="A650" s="102" t="s">
        <v>1811</v>
      </c>
      <c r="B650" s="102" t="s">
        <v>635</v>
      </c>
      <c r="C650" s="102" t="s">
        <v>264</v>
      </c>
      <c r="D650" s="102" t="s">
        <v>265</v>
      </c>
      <c r="E650" s="102" t="s">
        <v>310</v>
      </c>
      <c r="F650" s="102" t="s">
        <v>267</v>
      </c>
      <c r="G650" s="102">
        <v>600</v>
      </c>
    </row>
    <row r="651" spans="1:7" x14ac:dyDescent="0.2">
      <c r="A651" s="102" t="s">
        <v>1812</v>
      </c>
      <c r="B651" s="102" t="s">
        <v>1813</v>
      </c>
      <c r="C651" s="102" t="s">
        <v>388</v>
      </c>
      <c r="D651" s="102" t="s">
        <v>265</v>
      </c>
      <c r="E651" s="102" t="s">
        <v>389</v>
      </c>
      <c r="F651" s="102" t="s">
        <v>267</v>
      </c>
      <c r="G651" s="102">
        <v>250</v>
      </c>
    </row>
    <row r="652" spans="1:7" x14ac:dyDescent="0.2">
      <c r="A652" s="102" t="s">
        <v>1814</v>
      </c>
      <c r="B652" s="102" t="s">
        <v>1815</v>
      </c>
      <c r="C652" s="102" t="s">
        <v>592</v>
      </c>
      <c r="D652" s="102" t="s">
        <v>265</v>
      </c>
      <c r="E652" s="102" t="s">
        <v>593</v>
      </c>
      <c r="F652" s="102" t="s">
        <v>342</v>
      </c>
      <c r="G652" s="102">
        <v>100</v>
      </c>
    </row>
    <row r="653" spans="1:7" x14ac:dyDescent="0.2">
      <c r="A653" s="102" t="s">
        <v>1816</v>
      </c>
      <c r="B653" s="102" t="s">
        <v>1817</v>
      </c>
      <c r="C653" s="102" t="s">
        <v>327</v>
      </c>
      <c r="D653" s="102" t="s">
        <v>265</v>
      </c>
      <c r="E653" s="102" t="s">
        <v>482</v>
      </c>
      <c r="F653" s="102" t="s">
        <v>342</v>
      </c>
      <c r="G653" s="102">
        <v>165</v>
      </c>
    </row>
    <row r="654" spans="1:7" x14ac:dyDescent="0.2">
      <c r="A654" s="102" t="s">
        <v>1818</v>
      </c>
      <c r="B654" s="102" t="s">
        <v>1819</v>
      </c>
      <c r="C654" s="102" t="s">
        <v>288</v>
      </c>
      <c r="D654" s="102" t="s">
        <v>265</v>
      </c>
      <c r="E654" s="102" t="s">
        <v>289</v>
      </c>
      <c r="F654" s="102" t="s">
        <v>290</v>
      </c>
      <c r="G654" s="102">
        <v>100</v>
      </c>
    </row>
    <row r="655" spans="1:7" x14ac:dyDescent="0.2">
      <c r="A655" s="102" t="s">
        <v>1820</v>
      </c>
      <c r="B655" s="102" t="s">
        <v>1821</v>
      </c>
      <c r="C655" s="102" t="s">
        <v>1822</v>
      </c>
      <c r="D655" s="102" t="s">
        <v>265</v>
      </c>
      <c r="E655" s="102" t="s">
        <v>1823</v>
      </c>
      <c r="F655" s="102" t="s">
        <v>342</v>
      </c>
      <c r="G655" s="102">
        <v>600</v>
      </c>
    </row>
    <row r="656" spans="1:7" x14ac:dyDescent="0.2">
      <c r="A656" s="102" t="s">
        <v>1824</v>
      </c>
      <c r="B656" s="102" t="s">
        <v>1825</v>
      </c>
      <c r="C656" s="102" t="s">
        <v>264</v>
      </c>
      <c r="D656" s="102" t="s">
        <v>265</v>
      </c>
      <c r="E656" s="102" t="s">
        <v>610</v>
      </c>
      <c r="F656" s="102" t="s">
        <v>267</v>
      </c>
      <c r="G656" s="102">
        <v>135</v>
      </c>
    </row>
    <row r="657" spans="1:7" x14ac:dyDescent="0.2">
      <c r="A657" s="102" t="s">
        <v>1826</v>
      </c>
      <c r="B657" s="102" t="s">
        <v>1827</v>
      </c>
      <c r="C657" s="102" t="s">
        <v>1828</v>
      </c>
      <c r="D657" s="102" t="s">
        <v>151</v>
      </c>
      <c r="E657" s="102" t="s">
        <v>1829</v>
      </c>
      <c r="F657" s="102" t="s">
        <v>283</v>
      </c>
      <c r="G657" s="102">
        <v>600</v>
      </c>
    </row>
    <row r="658" spans="1:7" x14ac:dyDescent="0.2">
      <c r="A658" s="102" t="s">
        <v>1830</v>
      </c>
      <c r="B658" s="102" t="s">
        <v>1831</v>
      </c>
      <c r="C658" s="102" t="s">
        <v>485</v>
      </c>
      <c r="D658" s="102" t="s">
        <v>265</v>
      </c>
      <c r="E658" s="102" t="s">
        <v>486</v>
      </c>
      <c r="F658" s="102" t="s">
        <v>487</v>
      </c>
      <c r="G658" s="102">
        <v>100</v>
      </c>
    </row>
    <row r="659" spans="1:7" x14ac:dyDescent="0.2">
      <c r="A659" s="102" t="s">
        <v>1832</v>
      </c>
      <c r="B659" s="102" t="s">
        <v>1833</v>
      </c>
      <c r="C659" s="102" t="s">
        <v>264</v>
      </c>
      <c r="D659" s="102" t="s">
        <v>265</v>
      </c>
      <c r="E659" s="102" t="s">
        <v>316</v>
      </c>
      <c r="F659" s="102" t="s">
        <v>267</v>
      </c>
      <c r="G659" s="102">
        <v>350</v>
      </c>
    </row>
    <row r="660" spans="1:7" x14ac:dyDescent="0.2">
      <c r="A660" s="102" t="s">
        <v>1834</v>
      </c>
      <c r="B660" s="102" t="s">
        <v>1835</v>
      </c>
      <c r="C660" s="102" t="s">
        <v>288</v>
      </c>
      <c r="D660" s="102" t="s">
        <v>265</v>
      </c>
      <c r="E660" s="102" t="s">
        <v>447</v>
      </c>
      <c r="F660" s="102" t="s">
        <v>283</v>
      </c>
      <c r="G660" s="102">
        <v>2010</v>
      </c>
    </row>
    <row r="661" spans="1:7" x14ac:dyDescent="0.2">
      <c r="A661" s="102" t="s">
        <v>1836</v>
      </c>
      <c r="B661" s="102" t="s">
        <v>1837</v>
      </c>
      <c r="C661" s="102" t="s">
        <v>288</v>
      </c>
      <c r="D661" s="102" t="s">
        <v>265</v>
      </c>
      <c r="E661" s="102" t="s">
        <v>358</v>
      </c>
      <c r="F661" s="102" t="s">
        <v>290</v>
      </c>
      <c r="G661" s="102">
        <v>158</v>
      </c>
    </row>
    <row r="662" spans="1:7" x14ac:dyDescent="0.2">
      <c r="A662" s="102" t="s">
        <v>1838</v>
      </c>
      <c r="B662" s="102" t="s">
        <v>1839</v>
      </c>
      <c r="C662" s="102" t="s">
        <v>264</v>
      </c>
      <c r="D662" s="102" t="s">
        <v>265</v>
      </c>
      <c r="E662" s="102" t="s">
        <v>610</v>
      </c>
      <c r="F662" s="102" t="s">
        <v>267</v>
      </c>
      <c r="G662" s="102">
        <v>100</v>
      </c>
    </row>
    <row r="663" spans="1:7" x14ac:dyDescent="0.2">
      <c r="A663" s="102" t="s">
        <v>1840</v>
      </c>
      <c r="B663" s="102" t="s">
        <v>1841</v>
      </c>
      <c r="C663" s="102" t="s">
        <v>368</v>
      </c>
      <c r="D663" s="102" t="s">
        <v>265</v>
      </c>
      <c r="E663" s="102" t="s">
        <v>369</v>
      </c>
      <c r="F663" s="102" t="s">
        <v>487</v>
      </c>
      <c r="G663" s="102">
        <v>100</v>
      </c>
    </row>
    <row r="664" spans="1:7" x14ac:dyDescent="0.2">
      <c r="A664" s="102" t="s">
        <v>1842</v>
      </c>
      <c r="B664" s="102" t="s">
        <v>1843</v>
      </c>
      <c r="C664" s="102" t="s">
        <v>388</v>
      </c>
      <c r="D664" s="102" t="s">
        <v>265</v>
      </c>
      <c r="E664" s="102" t="s">
        <v>389</v>
      </c>
      <c r="F664" s="102" t="s">
        <v>267</v>
      </c>
      <c r="G664" s="102">
        <v>300</v>
      </c>
    </row>
    <row r="665" spans="1:7" x14ac:dyDescent="0.2">
      <c r="A665" s="102" t="s">
        <v>1844</v>
      </c>
      <c r="B665" s="102" t="s">
        <v>1845</v>
      </c>
      <c r="C665" s="102" t="s">
        <v>288</v>
      </c>
      <c r="D665" s="102" t="s">
        <v>265</v>
      </c>
      <c r="E665" s="102" t="s">
        <v>358</v>
      </c>
      <c r="F665" s="102" t="s">
        <v>290</v>
      </c>
      <c r="G665" s="102">
        <v>175</v>
      </c>
    </row>
    <row r="666" spans="1:7" x14ac:dyDescent="0.2">
      <c r="A666" s="102" t="s">
        <v>1846</v>
      </c>
      <c r="B666" s="102" t="s">
        <v>1847</v>
      </c>
      <c r="C666" s="102" t="s">
        <v>264</v>
      </c>
      <c r="D666" s="102" t="s">
        <v>265</v>
      </c>
      <c r="E666" s="102" t="s">
        <v>316</v>
      </c>
      <c r="F666" s="102" t="s">
        <v>267</v>
      </c>
      <c r="G666" s="102">
        <v>150</v>
      </c>
    </row>
    <row r="667" spans="1:7" x14ac:dyDescent="0.2">
      <c r="A667" s="102" t="s">
        <v>1848</v>
      </c>
      <c r="B667" s="102" t="s">
        <v>1849</v>
      </c>
      <c r="C667" s="102" t="s">
        <v>264</v>
      </c>
      <c r="D667" s="102" t="s">
        <v>265</v>
      </c>
      <c r="E667" s="102" t="s">
        <v>408</v>
      </c>
      <c r="F667" s="102" t="s">
        <v>267</v>
      </c>
      <c r="G667" s="102">
        <v>119</v>
      </c>
    </row>
    <row r="668" spans="1:7" x14ac:dyDescent="0.2">
      <c r="A668" s="102" t="s">
        <v>1850</v>
      </c>
      <c r="B668" s="102" t="s">
        <v>1851</v>
      </c>
      <c r="C668" s="102" t="s">
        <v>264</v>
      </c>
      <c r="D668" s="102" t="s">
        <v>265</v>
      </c>
      <c r="E668" s="102" t="s">
        <v>610</v>
      </c>
      <c r="F668" s="102" t="s">
        <v>267</v>
      </c>
      <c r="G668" s="102">
        <v>180</v>
      </c>
    </row>
    <row r="669" spans="1:7" x14ac:dyDescent="0.2">
      <c r="A669" s="102" t="s">
        <v>1852</v>
      </c>
      <c r="B669" s="102" t="s">
        <v>1853</v>
      </c>
      <c r="C669" s="102" t="s">
        <v>264</v>
      </c>
      <c r="D669" s="102" t="s">
        <v>265</v>
      </c>
      <c r="E669" s="102" t="s">
        <v>719</v>
      </c>
      <c r="F669" s="102" t="s">
        <v>267</v>
      </c>
      <c r="G669" s="102">
        <v>250</v>
      </c>
    </row>
    <row r="670" spans="1:7" x14ac:dyDescent="0.2">
      <c r="A670" s="102" t="s">
        <v>1854</v>
      </c>
      <c r="B670" s="102" t="s">
        <v>1855</v>
      </c>
      <c r="C670" s="102" t="s">
        <v>711</v>
      </c>
      <c r="D670" s="102" t="s">
        <v>180</v>
      </c>
      <c r="E670" s="102" t="s">
        <v>1493</v>
      </c>
      <c r="F670" s="102" t="s">
        <v>711</v>
      </c>
      <c r="G670" s="102">
        <v>270</v>
      </c>
    </row>
    <row r="671" spans="1:7" x14ac:dyDescent="0.2">
      <c r="A671" s="102" t="s">
        <v>1856</v>
      </c>
      <c r="B671" s="102" t="s">
        <v>1857</v>
      </c>
      <c r="C671" s="102" t="s">
        <v>264</v>
      </c>
      <c r="D671" s="102" t="s">
        <v>265</v>
      </c>
      <c r="E671" s="102" t="s">
        <v>310</v>
      </c>
      <c r="F671" s="102" t="s">
        <v>267</v>
      </c>
      <c r="G671" s="102">
        <v>130</v>
      </c>
    </row>
    <row r="672" spans="1:7" x14ac:dyDescent="0.2">
      <c r="A672" s="102" t="s">
        <v>1858</v>
      </c>
      <c r="B672" s="102" t="s">
        <v>1859</v>
      </c>
      <c r="C672" s="102" t="s">
        <v>264</v>
      </c>
      <c r="D672" s="102" t="s">
        <v>265</v>
      </c>
      <c r="E672" s="102" t="s">
        <v>310</v>
      </c>
      <c r="F672" s="102" t="s">
        <v>267</v>
      </c>
      <c r="G672" s="102">
        <v>150</v>
      </c>
    </row>
    <row r="673" spans="1:7" x14ac:dyDescent="0.2">
      <c r="A673" s="102" t="s">
        <v>1860</v>
      </c>
      <c r="B673" s="102" t="s">
        <v>1861</v>
      </c>
      <c r="C673" s="102" t="s">
        <v>264</v>
      </c>
      <c r="D673" s="102" t="s">
        <v>265</v>
      </c>
      <c r="E673" s="102" t="s">
        <v>310</v>
      </c>
      <c r="F673" s="102" t="s">
        <v>267</v>
      </c>
      <c r="G673" s="102">
        <v>100</v>
      </c>
    </row>
    <row r="674" spans="1:7" x14ac:dyDescent="0.2">
      <c r="A674" s="102" t="s">
        <v>1862</v>
      </c>
      <c r="B674" s="102" t="s">
        <v>1863</v>
      </c>
      <c r="C674" s="102" t="s">
        <v>711</v>
      </c>
      <c r="D674" s="102" t="s">
        <v>180</v>
      </c>
      <c r="E674" s="102" t="s">
        <v>1360</v>
      </c>
      <c r="F674" s="102" t="s">
        <v>711</v>
      </c>
      <c r="G674" s="102">
        <v>250</v>
      </c>
    </row>
    <row r="675" spans="1:7" x14ac:dyDescent="0.2">
      <c r="A675" s="102" t="s">
        <v>1864</v>
      </c>
      <c r="B675" s="102" t="s">
        <v>1865</v>
      </c>
      <c r="C675" s="102" t="s">
        <v>796</v>
      </c>
      <c r="D675" s="102" t="s">
        <v>265</v>
      </c>
      <c r="E675" s="102" t="s">
        <v>797</v>
      </c>
      <c r="F675" s="102" t="s">
        <v>441</v>
      </c>
      <c r="G675" s="102">
        <v>554</v>
      </c>
    </row>
    <row r="676" spans="1:7" x14ac:dyDescent="0.2">
      <c r="A676" s="102" t="s">
        <v>1866</v>
      </c>
      <c r="B676" s="102" t="s">
        <v>1867</v>
      </c>
      <c r="C676" s="102" t="s">
        <v>264</v>
      </c>
      <c r="D676" s="102" t="s">
        <v>265</v>
      </c>
      <c r="E676" s="102" t="s">
        <v>266</v>
      </c>
      <c r="F676" s="102" t="s">
        <v>267</v>
      </c>
      <c r="G676" s="102">
        <v>110</v>
      </c>
    </row>
    <row r="677" spans="1:7" x14ac:dyDescent="0.2">
      <c r="A677" s="102" t="s">
        <v>1868</v>
      </c>
      <c r="B677" s="102" t="s">
        <v>1869</v>
      </c>
      <c r="C677" s="102" t="s">
        <v>264</v>
      </c>
      <c r="D677" s="102" t="s">
        <v>265</v>
      </c>
      <c r="E677" s="102" t="s">
        <v>310</v>
      </c>
      <c r="F677" s="102" t="s">
        <v>267</v>
      </c>
      <c r="G677" s="102">
        <v>400</v>
      </c>
    </row>
    <row r="678" spans="1:7" x14ac:dyDescent="0.2">
      <c r="A678" s="102" t="s">
        <v>1870</v>
      </c>
      <c r="B678" s="102" t="s">
        <v>1871</v>
      </c>
      <c r="C678" s="102" t="s">
        <v>264</v>
      </c>
      <c r="D678" s="102" t="s">
        <v>265</v>
      </c>
      <c r="E678" s="102" t="s">
        <v>649</v>
      </c>
      <c r="F678" s="102" t="s">
        <v>283</v>
      </c>
      <c r="G678" s="102">
        <v>400</v>
      </c>
    </row>
    <row r="679" spans="1:7" x14ac:dyDescent="0.2">
      <c r="A679" s="102" t="s">
        <v>1872</v>
      </c>
      <c r="B679" s="102" t="s">
        <v>1873</v>
      </c>
      <c r="C679" s="102" t="s">
        <v>264</v>
      </c>
      <c r="D679" s="102" t="s">
        <v>265</v>
      </c>
      <c r="E679" s="102" t="s">
        <v>508</v>
      </c>
      <c r="F679" s="102" t="s">
        <v>267</v>
      </c>
      <c r="G679" s="102">
        <v>105</v>
      </c>
    </row>
    <row r="680" spans="1:7" x14ac:dyDescent="0.2">
      <c r="A680" s="102" t="s">
        <v>1874</v>
      </c>
      <c r="B680" s="102" t="s">
        <v>1875</v>
      </c>
      <c r="C680" s="102" t="s">
        <v>323</v>
      </c>
      <c r="D680" s="102" t="s">
        <v>265</v>
      </c>
      <c r="E680" s="102" t="s">
        <v>324</v>
      </c>
      <c r="F680" s="102" t="s">
        <v>267</v>
      </c>
      <c r="G680" s="102">
        <v>100</v>
      </c>
    </row>
    <row r="681" spans="1:7" x14ac:dyDescent="0.2">
      <c r="A681" s="102" t="s">
        <v>1876</v>
      </c>
      <c r="B681" s="102" t="s">
        <v>1877</v>
      </c>
      <c r="C681" s="102" t="s">
        <v>264</v>
      </c>
      <c r="D681" s="102" t="s">
        <v>265</v>
      </c>
      <c r="E681" s="102" t="s">
        <v>545</v>
      </c>
      <c r="F681" s="102" t="s">
        <v>267</v>
      </c>
      <c r="G681" s="102">
        <v>707</v>
      </c>
    </row>
    <row r="682" spans="1:7" x14ac:dyDescent="0.2">
      <c r="A682" s="102" t="s">
        <v>1878</v>
      </c>
      <c r="B682" s="102" t="s">
        <v>1879</v>
      </c>
      <c r="C682" s="102" t="s">
        <v>264</v>
      </c>
      <c r="D682" s="102" t="s">
        <v>265</v>
      </c>
      <c r="E682" s="102" t="s">
        <v>526</v>
      </c>
      <c r="F682" s="102" t="s">
        <v>267</v>
      </c>
      <c r="G682" s="102">
        <v>216</v>
      </c>
    </row>
    <row r="683" spans="1:7" x14ac:dyDescent="0.2">
      <c r="A683" s="102" t="s">
        <v>1880</v>
      </c>
      <c r="B683" s="102" t="s">
        <v>1881</v>
      </c>
      <c r="C683" s="102" t="s">
        <v>264</v>
      </c>
      <c r="D683" s="102" t="s">
        <v>265</v>
      </c>
      <c r="E683" s="102" t="s">
        <v>399</v>
      </c>
      <c r="F683" s="102" t="s">
        <v>267</v>
      </c>
      <c r="G683" s="102">
        <v>1000</v>
      </c>
    </row>
    <row r="684" spans="1:7" x14ac:dyDescent="0.2">
      <c r="A684" s="102" t="s">
        <v>1882</v>
      </c>
      <c r="B684" s="102" t="s">
        <v>1883</v>
      </c>
      <c r="C684" s="102" t="s">
        <v>264</v>
      </c>
      <c r="D684" s="102" t="s">
        <v>265</v>
      </c>
      <c r="E684" s="102" t="s">
        <v>610</v>
      </c>
      <c r="F684" s="102" t="s">
        <v>267</v>
      </c>
      <c r="G684" s="102">
        <v>294</v>
      </c>
    </row>
    <row r="685" spans="1:7" x14ac:dyDescent="0.2">
      <c r="A685" s="102" t="s">
        <v>1884</v>
      </c>
      <c r="B685" s="102" t="s">
        <v>1885</v>
      </c>
      <c r="C685" s="102" t="s">
        <v>288</v>
      </c>
      <c r="D685" s="102" t="s">
        <v>265</v>
      </c>
      <c r="E685" s="102" t="s">
        <v>358</v>
      </c>
      <c r="F685" s="102" t="s">
        <v>290</v>
      </c>
      <c r="G685" s="102">
        <v>500</v>
      </c>
    </row>
    <row r="686" spans="1:7" x14ac:dyDescent="0.2">
      <c r="A686" s="102" t="s">
        <v>1886</v>
      </c>
      <c r="B686" s="102" t="s">
        <v>1887</v>
      </c>
      <c r="C686" s="102" t="s">
        <v>264</v>
      </c>
      <c r="D686" s="102" t="s">
        <v>265</v>
      </c>
      <c r="E686" s="102" t="s">
        <v>382</v>
      </c>
      <c r="F686" s="102" t="s">
        <v>267</v>
      </c>
      <c r="G686" s="102">
        <v>100</v>
      </c>
    </row>
    <row r="687" spans="1:7" x14ac:dyDescent="0.2">
      <c r="A687" s="102" t="s">
        <v>1888</v>
      </c>
      <c r="B687" s="102" t="s">
        <v>1889</v>
      </c>
      <c r="C687" s="102" t="s">
        <v>620</v>
      </c>
      <c r="D687" s="102" t="s">
        <v>265</v>
      </c>
      <c r="E687" s="102" t="s">
        <v>621</v>
      </c>
      <c r="F687" s="102" t="s">
        <v>272</v>
      </c>
      <c r="G687" s="102">
        <v>125</v>
      </c>
    </row>
    <row r="688" spans="1:7" x14ac:dyDescent="0.2">
      <c r="A688" s="102" t="s">
        <v>1890</v>
      </c>
      <c r="B688" s="102" t="s">
        <v>1891</v>
      </c>
      <c r="C688" s="102" t="s">
        <v>375</v>
      </c>
      <c r="D688" s="102" t="s">
        <v>265</v>
      </c>
      <c r="E688" s="102" t="s">
        <v>376</v>
      </c>
      <c r="F688" s="102" t="s">
        <v>377</v>
      </c>
      <c r="G688" s="102">
        <v>178</v>
      </c>
    </row>
    <row r="689" spans="1:7" x14ac:dyDescent="0.2">
      <c r="A689" s="102" t="s">
        <v>1892</v>
      </c>
      <c r="B689" s="102" t="s">
        <v>1893</v>
      </c>
      <c r="C689" s="102" t="s">
        <v>264</v>
      </c>
      <c r="D689" s="102" t="s">
        <v>265</v>
      </c>
      <c r="E689" s="102" t="s">
        <v>402</v>
      </c>
      <c r="F689" s="102" t="s">
        <v>283</v>
      </c>
      <c r="G689" s="102">
        <v>100</v>
      </c>
    </row>
    <row r="690" spans="1:7" x14ac:dyDescent="0.2">
      <c r="A690" s="102" t="s">
        <v>1894</v>
      </c>
      <c r="B690" s="102" t="s">
        <v>1895</v>
      </c>
      <c r="C690" s="102" t="s">
        <v>368</v>
      </c>
      <c r="D690" s="102" t="s">
        <v>265</v>
      </c>
      <c r="E690" s="102" t="s">
        <v>369</v>
      </c>
      <c r="F690" s="102" t="s">
        <v>487</v>
      </c>
      <c r="G690" s="102">
        <v>160</v>
      </c>
    </row>
    <row r="691" spans="1:7" x14ac:dyDescent="0.2">
      <c r="A691" s="102" t="s">
        <v>1896</v>
      </c>
      <c r="B691" s="102" t="s">
        <v>1897</v>
      </c>
      <c r="C691" s="102" t="s">
        <v>264</v>
      </c>
      <c r="D691" s="102" t="s">
        <v>265</v>
      </c>
      <c r="E691" s="102" t="s">
        <v>408</v>
      </c>
      <c r="F691" s="102" t="s">
        <v>267</v>
      </c>
      <c r="G691" s="102">
        <v>100</v>
      </c>
    </row>
    <row r="692" spans="1:7" x14ac:dyDescent="0.2">
      <c r="A692" s="102" t="s">
        <v>1898</v>
      </c>
      <c r="B692" s="102" t="s">
        <v>1899</v>
      </c>
      <c r="C692" s="102" t="s">
        <v>275</v>
      </c>
      <c r="D692" s="102" t="s">
        <v>180</v>
      </c>
      <c r="E692" s="102" t="s">
        <v>276</v>
      </c>
      <c r="F692" s="102" t="s">
        <v>277</v>
      </c>
      <c r="G692" s="102">
        <v>100</v>
      </c>
    </row>
    <row r="693" spans="1:7" x14ac:dyDescent="0.2">
      <c r="A693" s="102" t="s">
        <v>1900</v>
      </c>
      <c r="B693" s="102" t="s">
        <v>1901</v>
      </c>
      <c r="C693" s="102" t="s">
        <v>368</v>
      </c>
      <c r="D693" s="102" t="s">
        <v>265</v>
      </c>
      <c r="E693" s="102" t="s">
        <v>369</v>
      </c>
      <c r="F693" s="102" t="s">
        <v>487</v>
      </c>
      <c r="G693" s="102">
        <v>206</v>
      </c>
    </row>
    <row r="694" spans="1:7" x14ac:dyDescent="0.2">
      <c r="A694" s="102" t="s">
        <v>1902</v>
      </c>
      <c r="B694" s="102" t="s">
        <v>1903</v>
      </c>
      <c r="C694" s="102" t="s">
        <v>1904</v>
      </c>
      <c r="D694" s="102" t="s">
        <v>201</v>
      </c>
      <c r="E694" s="102" t="s">
        <v>1905</v>
      </c>
      <c r="F694" s="102" t="s">
        <v>283</v>
      </c>
      <c r="G694" s="102">
        <v>462</v>
      </c>
    </row>
    <row r="695" spans="1:7" x14ac:dyDescent="0.2">
      <c r="A695" s="102" t="s">
        <v>1906</v>
      </c>
      <c r="B695" s="102" t="s">
        <v>1907</v>
      </c>
      <c r="C695" s="102" t="s">
        <v>264</v>
      </c>
      <c r="D695" s="102" t="s">
        <v>265</v>
      </c>
      <c r="E695" s="102" t="s">
        <v>266</v>
      </c>
      <c r="F695" s="102" t="s">
        <v>267</v>
      </c>
      <c r="G695" s="102">
        <v>100</v>
      </c>
    </row>
    <row r="696" spans="1:7" x14ac:dyDescent="0.2">
      <c r="A696" s="102" t="s">
        <v>1908</v>
      </c>
      <c r="B696" s="102" t="s">
        <v>1909</v>
      </c>
      <c r="C696" s="102" t="s">
        <v>264</v>
      </c>
      <c r="D696" s="102" t="s">
        <v>265</v>
      </c>
      <c r="E696" s="102" t="s">
        <v>610</v>
      </c>
      <c r="F696" s="102" t="s">
        <v>267</v>
      </c>
      <c r="G696" s="102">
        <v>266</v>
      </c>
    </row>
    <row r="697" spans="1:7" x14ac:dyDescent="0.2">
      <c r="A697" s="102" t="s">
        <v>1910</v>
      </c>
      <c r="B697" s="102" t="s">
        <v>1911</v>
      </c>
      <c r="C697" s="102" t="s">
        <v>1912</v>
      </c>
      <c r="D697" s="102" t="s">
        <v>265</v>
      </c>
      <c r="E697" s="102" t="s">
        <v>1913</v>
      </c>
      <c r="F697" s="102" t="s">
        <v>283</v>
      </c>
      <c r="G697" s="102">
        <v>150</v>
      </c>
    </row>
    <row r="698" spans="1:7" x14ac:dyDescent="0.2">
      <c r="A698" s="102" t="s">
        <v>1914</v>
      </c>
      <c r="B698" s="102" t="s">
        <v>1915</v>
      </c>
      <c r="C698" s="102" t="s">
        <v>485</v>
      </c>
      <c r="D698" s="102" t="s">
        <v>265</v>
      </c>
      <c r="E698" s="102" t="s">
        <v>486</v>
      </c>
      <c r="F698" s="102" t="s">
        <v>487</v>
      </c>
      <c r="G698" s="102">
        <v>350</v>
      </c>
    </row>
    <row r="699" spans="1:7" x14ac:dyDescent="0.2">
      <c r="A699" s="102" t="s">
        <v>1916</v>
      </c>
      <c r="B699" s="102" t="s">
        <v>1917</v>
      </c>
      <c r="C699" s="102" t="s">
        <v>796</v>
      </c>
      <c r="D699" s="102" t="s">
        <v>265</v>
      </c>
      <c r="E699" s="102" t="s">
        <v>821</v>
      </c>
      <c r="F699" s="102" t="s">
        <v>283</v>
      </c>
      <c r="G699" s="102">
        <v>100</v>
      </c>
    </row>
    <row r="700" spans="1:7" x14ac:dyDescent="0.2">
      <c r="A700" s="102" t="s">
        <v>1918</v>
      </c>
      <c r="B700" s="102" t="s">
        <v>1919</v>
      </c>
      <c r="C700" s="102" t="s">
        <v>264</v>
      </c>
      <c r="D700" s="102" t="s">
        <v>265</v>
      </c>
      <c r="E700" s="102" t="s">
        <v>768</v>
      </c>
      <c r="F700" s="102" t="s">
        <v>267</v>
      </c>
      <c r="G700" s="102">
        <v>100</v>
      </c>
    </row>
    <row r="701" spans="1:7" x14ac:dyDescent="0.2">
      <c r="A701" s="102" t="s">
        <v>1920</v>
      </c>
      <c r="B701" s="102" t="s">
        <v>1921</v>
      </c>
      <c r="C701" s="102" t="s">
        <v>264</v>
      </c>
      <c r="D701" s="102" t="s">
        <v>265</v>
      </c>
      <c r="E701" s="102" t="s">
        <v>554</v>
      </c>
      <c r="F701" s="102" t="s">
        <v>267</v>
      </c>
      <c r="G701" s="102">
        <v>100</v>
      </c>
    </row>
    <row r="702" spans="1:7" x14ac:dyDescent="0.2">
      <c r="A702" s="102" t="s">
        <v>1922</v>
      </c>
      <c r="B702" s="102" t="s">
        <v>1923</v>
      </c>
      <c r="C702" s="102" t="s">
        <v>264</v>
      </c>
      <c r="D702" s="102" t="s">
        <v>265</v>
      </c>
      <c r="E702" s="102" t="s">
        <v>607</v>
      </c>
      <c r="F702" s="102" t="s">
        <v>267</v>
      </c>
      <c r="G702" s="102">
        <v>250</v>
      </c>
    </row>
    <row r="703" spans="1:7" x14ac:dyDescent="0.2">
      <c r="A703" s="102" t="s">
        <v>1924</v>
      </c>
      <c r="B703" s="102" t="s">
        <v>1925</v>
      </c>
      <c r="C703" s="102" t="s">
        <v>264</v>
      </c>
      <c r="D703" s="102" t="s">
        <v>265</v>
      </c>
      <c r="E703" s="102" t="s">
        <v>310</v>
      </c>
      <c r="F703" s="102" t="s">
        <v>283</v>
      </c>
      <c r="G703" s="102">
        <v>2545</v>
      </c>
    </row>
    <row r="704" spans="1:7" x14ac:dyDescent="0.2">
      <c r="A704" s="102" t="s">
        <v>1926</v>
      </c>
      <c r="B704" s="102" t="s">
        <v>1927</v>
      </c>
      <c r="C704" s="102" t="s">
        <v>264</v>
      </c>
      <c r="D704" s="102" t="s">
        <v>265</v>
      </c>
      <c r="E704" s="102" t="s">
        <v>768</v>
      </c>
      <c r="F704" s="102" t="s">
        <v>267</v>
      </c>
      <c r="G704" s="102">
        <v>100</v>
      </c>
    </row>
    <row r="705" spans="1:7" x14ac:dyDescent="0.2">
      <c r="A705" s="102" t="s">
        <v>1928</v>
      </c>
      <c r="B705" s="102" t="s">
        <v>1929</v>
      </c>
      <c r="C705" s="102" t="s">
        <v>203</v>
      </c>
      <c r="D705" s="102" t="s">
        <v>265</v>
      </c>
      <c r="E705" s="102" t="s">
        <v>967</v>
      </c>
      <c r="F705" s="102" t="s">
        <v>307</v>
      </c>
      <c r="G705" s="102">
        <v>100</v>
      </c>
    </row>
    <row r="706" spans="1:7" x14ac:dyDescent="0.2">
      <c r="A706" s="102" t="s">
        <v>1930</v>
      </c>
      <c r="B706" s="102" t="s">
        <v>1931</v>
      </c>
      <c r="C706" s="102" t="s">
        <v>657</v>
      </c>
      <c r="D706" s="102" t="s">
        <v>265</v>
      </c>
      <c r="E706" s="102" t="s">
        <v>1241</v>
      </c>
      <c r="F706" s="102" t="s">
        <v>290</v>
      </c>
      <c r="G706" s="102">
        <v>900</v>
      </c>
    </row>
    <row r="707" spans="1:7" x14ac:dyDescent="0.2">
      <c r="A707" s="102" t="s">
        <v>1932</v>
      </c>
      <c r="B707" s="102" t="s">
        <v>1933</v>
      </c>
      <c r="C707" s="102" t="s">
        <v>711</v>
      </c>
      <c r="D707" s="102" t="s">
        <v>180</v>
      </c>
      <c r="E707" s="102" t="s">
        <v>1360</v>
      </c>
      <c r="F707" s="102" t="s">
        <v>711</v>
      </c>
      <c r="G707" s="102">
        <v>300</v>
      </c>
    </row>
    <row r="708" spans="1:7" x14ac:dyDescent="0.2">
      <c r="A708" s="102" t="s">
        <v>1934</v>
      </c>
      <c r="B708" s="102" t="s">
        <v>1935</v>
      </c>
      <c r="C708" s="102" t="s">
        <v>711</v>
      </c>
      <c r="D708" s="102" t="s">
        <v>180</v>
      </c>
      <c r="E708" s="102" t="s">
        <v>1493</v>
      </c>
      <c r="F708" s="102" t="s">
        <v>711</v>
      </c>
      <c r="G708" s="102">
        <v>1200</v>
      </c>
    </row>
    <row r="709" spans="1:7" x14ac:dyDescent="0.2">
      <c r="A709" s="102" t="s">
        <v>1936</v>
      </c>
      <c r="B709" s="102" t="s">
        <v>1937</v>
      </c>
      <c r="C709" s="102" t="s">
        <v>264</v>
      </c>
      <c r="D709" s="102" t="s">
        <v>265</v>
      </c>
      <c r="E709" s="102" t="s">
        <v>897</v>
      </c>
      <c r="F709" s="102" t="s">
        <v>267</v>
      </c>
      <c r="G709" s="102">
        <v>1600</v>
      </c>
    </row>
    <row r="710" spans="1:7" x14ac:dyDescent="0.2">
      <c r="A710" s="102" t="s">
        <v>1938</v>
      </c>
      <c r="B710" s="102" t="s">
        <v>1939</v>
      </c>
      <c r="C710" s="102" t="s">
        <v>368</v>
      </c>
      <c r="D710" s="102" t="s">
        <v>265</v>
      </c>
      <c r="E710" s="102" t="s">
        <v>369</v>
      </c>
      <c r="F710" s="102" t="s">
        <v>487</v>
      </c>
      <c r="G710" s="102">
        <v>120</v>
      </c>
    </row>
    <row r="711" spans="1:7" x14ac:dyDescent="0.2">
      <c r="A711" s="102" t="s">
        <v>1940</v>
      </c>
      <c r="B711" s="102" t="s">
        <v>1941</v>
      </c>
      <c r="C711" s="102" t="s">
        <v>485</v>
      </c>
      <c r="D711" s="102" t="s">
        <v>265</v>
      </c>
      <c r="E711" s="102" t="s">
        <v>486</v>
      </c>
      <c r="F711" s="102" t="s">
        <v>487</v>
      </c>
      <c r="G711" s="102">
        <v>280</v>
      </c>
    </row>
    <row r="712" spans="1:7" x14ac:dyDescent="0.2">
      <c r="A712" s="102" t="s">
        <v>1942</v>
      </c>
      <c r="B712" s="102" t="s">
        <v>1943</v>
      </c>
      <c r="C712" s="102" t="s">
        <v>264</v>
      </c>
      <c r="D712" s="102" t="s">
        <v>265</v>
      </c>
      <c r="E712" s="102" t="s">
        <v>331</v>
      </c>
      <c r="F712" s="102" t="s">
        <v>267</v>
      </c>
      <c r="G712" s="102">
        <v>700</v>
      </c>
    </row>
    <row r="713" spans="1:7" x14ac:dyDescent="0.2">
      <c r="A713" s="102" t="s">
        <v>1944</v>
      </c>
      <c r="B713" s="102" t="s">
        <v>1945</v>
      </c>
      <c r="C713" s="102" t="s">
        <v>305</v>
      </c>
      <c r="D713" s="102" t="s">
        <v>265</v>
      </c>
      <c r="E713" s="102" t="s">
        <v>1086</v>
      </c>
      <c r="F713" s="102" t="s">
        <v>307</v>
      </c>
      <c r="G713" s="102">
        <v>400</v>
      </c>
    </row>
    <row r="714" spans="1:7" x14ac:dyDescent="0.2">
      <c r="A714" s="102" t="s">
        <v>1946</v>
      </c>
      <c r="B714" s="102" t="s">
        <v>1193</v>
      </c>
      <c r="C714" s="102" t="s">
        <v>657</v>
      </c>
      <c r="D714" s="102" t="s">
        <v>265</v>
      </c>
      <c r="E714" s="102" t="s">
        <v>658</v>
      </c>
      <c r="F714" s="102" t="s">
        <v>290</v>
      </c>
      <c r="G714" s="102">
        <v>140</v>
      </c>
    </row>
    <row r="715" spans="1:7" x14ac:dyDescent="0.2">
      <c r="A715" s="102" t="s">
        <v>1947</v>
      </c>
      <c r="B715" s="102" t="s">
        <v>1948</v>
      </c>
      <c r="C715" s="102" t="s">
        <v>485</v>
      </c>
      <c r="D715" s="102" t="s">
        <v>265</v>
      </c>
      <c r="E715" s="102" t="s">
        <v>486</v>
      </c>
      <c r="F715" s="102" t="s">
        <v>487</v>
      </c>
      <c r="G715" s="102">
        <v>110</v>
      </c>
    </row>
    <row r="716" spans="1:7" x14ac:dyDescent="0.2">
      <c r="A716" s="102" t="s">
        <v>1949</v>
      </c>
      <c r="B716" s="102" t="s">
        <v>1950</v>
      </c>
      <c r="C716" s="102" t="s">
        <v>264</v>
      </c>
      <c r="D716" s="102" t="s">
        <v>265</v>
      </c>
      <c r="E716" s="102" t="s">
        <v>385</v>
      </c>
      <c r="F716" s="102" t="s">
        <v>267</v>
      </c>
      <c r="G716" s="102">
        <v>100</v>
      </c>
    </row>
    <row r="717" spans="1:7" x14ac:dyDescent="0.2">
      <c r="A717" s="102" t="s">
        <v>1951</v>
      </c>
      <c r="B717" s="102" t="s">
        <v>1952</v>
      </c>
      <c r="C717" s="102" t="s">
        <v>599</v>
      </c>
      <c r="D717" s="102" t="s">
        <v>265</v>
      </c>
      <c r="E717" s="102" t="s">
        <v>600</v>
      </c>
      <c r="F717" s="102" t="s">
        <v>487</v>
      </c>
      <c r="G717" s="102">
        <v>400</v>
      </c>
    </row>
    <row r="718" spans="1:7" x14ac:dyDescent="0.2">
      <c r="A718" s="102" t="s">
        <v>1953</v>
      </c>
      <c r="B718" s="102" t="s">
        <v>1954</v>
      </c>
      <c r="C718" s="102" t="s">
        <v>305</v>
      </c>
      <c r="D718" s="102" t="s">
        <v>265</v>
      </c>
      <c r="E718" s="102" t="s">
        <v>306</v>
      </c>
      <c r="F718" s="102" t="s">
        <v>307</v>
      </c>
      <c r="G718" s="102">
        <v>273</v>
      </c>
    </row>
    <row r="719" spans="1:7" x14ac:dyDescent="0.2">
      <c r="A719" s="102" t="s">
        <v>1955</v>
      </c>
      <c r="B719" s="102" t="s">
        <v>1956</v>
      </c>
      <c r="C719" s="102" t="s">
        <v>395</v>
      </c>
      <c r="D719" s="102" t="s">
        <v>180</v>
      </c>
      <c r="E719" s="102" t="s">
        <v>475</v>
      </c>
      <c r="F719" s="102" t="s">
        <v>277</v>
      </c>
      <c r="G719" s="102">
        <v>650</v>
      </c>
    </row>
    <row r="720" spans="1:7" x14ac:dyDescent="0.2">
      <c r="A720" s="102" t="s">
        <v>1957</v>
      </c>
      <c r="B720" s="102" t="s">
        <v>1958</v>
      </c>
      <c r="C720" s="102" t="s">
        <v>264</v>
      </c>
      <c r="D720" s="102" t="s">
        <v>265</v>
      </c>
      <c r="E720" s="102" t="s">
        <v>554</v>
      </c>
      <c r="F720" s="102" t="s">
        <v>267</v>
      </c>
      <c r="G720" s="102">
        <v>600</v>
      </c>
    </row>
    <row r="721" spans="1:7" x14ac:dyDescent="0.2">
      <c r="A721" s="102" t="s">
        <v>1959</v>
      </c>
      <c r="B721" s="102" t="s">
        <v>1960</v>
      </c>
      <c r="C721" s="102" t="s">
        <v>368</v>
      </c>
      <c r="D721" s="102" t="s">
        <v>265</v>
      </c>
      <c r="E721" s="102" t="s">
        <v>1121</v>
      </c>
      <c r="F721" s="102" t="s">
        <v>487</v>
      </c>
      <c r="G721" s="102">
        <v>250</v>
      </c>
    </row>
    <row r="722" spans="1:7" x14ac:dyDescent="0.2">
      <c r="A722" s="102" t="s">
        <v>1961</v>
      </c>
      <c r="B722" s="102" t="s">
        <v>1962</v>
      </c>
      <c r="C722" s="102" t="s">
        <v>264</v>
      </c>
      <c r="D722" s="102" t="s">
        <v>265</v>
      </c>
      <c r="E722" s="102" t="s">
        <v>399</v>
      </c>
      <c r="F722" s="102" t="s">
        <v>267</v>
      </c>
      <c r="G722" s="102">
        <v>150</v>
      </c>
    </row>
    <row r="723" spans="1:7" x14ac:dyDescent="0.2">
      <c r="A723" s="102" t="s">
        <v>1963</v>
      </c>
      <c r="B723" s="102" t="s">
        <v>1964</v>
      </c>
      <c r="C723" s="102" t="s">
        <v>264</v>
      </c>
      <c r="D723" s="102" t="s">
        <v>265</v>
      </c>
      <c r="E723" s="102" t="s">
        <v>808</v>
      </c>
      <c r="F723" s="102" t="s">
        <v>267</v>
      </c>
      <c r="G723" s="102">
        <v>100</v>
      </c>
    </row>
    <row r="724" spans="1:7" x14ac:dyDescent="0.2">
      <c r="A724" s="102" t="s">
        <v>1965</v>
      </c>
      <c r="B724" s="102" t="s">
        <v>1966</v>
      </c>
      <c r="C724" s="102" t="s">
        <v>275</v>
      </c>
      <c r="D724" s="102" t="s">
        <v>180</v>
      </c>
      <c r="E724" s="102" t="s">
        <v>1967</v>
      </c>
      <c r="F724" s="102" t="s">
        <v>277</v>
      </c>
      <c r="G724" s="102">
        <v>135</v>
      </c>
    </row>
    <row r="725" spans="1:7" x14ac:dyDescent="0.2">
      <c r="A725" s="102" t="s">
        <v>1968</v>
      </c>
      <c r="B725" s="102" t="s">
        <v>1969</v>
      </c>
      <c r="C725" s="102" t="s">
        <v>453</v>
      </c>
      <c r="D725" s="102" t="s">
        <v>265</v>
      </c>
      <c r="E725" s="102" t="s">
        <v>454</v>
      </c>
      <c r="F725" s="102" t="s">
        <v>455</v>
      </c>
      <c r="G725" s="102">
        <v>100</v>
      </c>
    </row>
    <row r="726" spans="1:7" x14ac:dyDescent="0.2">
      <c r="A726" s="102" t="s">
        <v>1970</v>
      </c>
      <c r="B726" s="102" t="s">
        <v>1971</v>
      </c>
      <c r="C726" s="102" t="s">
        <v>288</v>
      </c>
      <c r="D726" s="102" t="s">
        <v>265</v>
      </c>
      <c r="E726" s="102" t="s">
        <v>447</v>
      </c>
      <c r="F726" s="102" t="s">
        <v>290</v>
      </c>
      <c r="G726" s="102">
        <v>101</v>
      </c>
    </row>
    <row r="727" spans="1:7" x14ac:dyDescent="0.2">
      <c r="A727" s="102" t="s">
        <v>1972</v>
      </c>
      <c r="B727" s="102" t="s">
        <v>1973</v>
      </c>
      <c r="C727" s="102" t="s">
        <v>264</v>
      </c>
      <c r="D727" s="102" t="s">
        <v>265</v>
      </c>
      <c r="E727" s="102" t="s">
        <v>310</v>
      </c>
      <c r="F727" s="102" t="s">
        <v>267</v>
      </c>
      <c r="G727" s="102">
        <v>500</v>
      </c>
    </row>
    <row r="728" spans="1:7" x14ac:dyDescent="0.2">
      <c r="A728" s="102" t="s">
        <v>1974</v>
      </c>
      <c r="B728" s="102" t="s">
        <v>1975</v>
      </c>
      <c r="C728" s="102" t="s">
        <v>1293</v>
      </c>
      <c r="D728" s="102" t="s">
        <v>265</v>
      </c>
      <c r="E728" s="102" t="s">
        <v>1773</v>
      </c>
      <c r="F728" s="102" t="s">
        <v>267</v>
      </c>
      <c r="G728" s="102">
        <v>100</v>
      </c>
    </row>
    <row r="729" spans="1:7" x14ac:dyDescent="0.2">
      <c r="A729" s="102" t="s">
        <v>1976</v>
      </c>
      <c r="B729" s="102" t="s">
        <v>1977</v>
      </c>
      <c r="C729" s="102" t="s">
        <v>264</v>
      </c>
      <c r="D729" s="102" t="s">
        <v>265</v>
      </c>
      <c r="E729" s="102" t="s">
        <v>310</v>
      </c>
      <c r="F729" s="102" t="s">
        <v>267</v>
      </c>
      <c r="G729" s="102">
        <v>300</v>
      </c>
    </row>
    <row r="730" spans="1:7" x14ac:dyDescent="0.2">
      <c r="A730" s="102" t="s">
        <v>1978</v>
      </c>
      <c r="B730" s="102" t="s">
        <v>1979</v>
      </c>
      <c r="C730" s="102" t="s">
        <v>305</v>
      </c>
      <c r="D730" s="102" t="s">
        <v>265</v>
      </c>
      <c r="E730" s="102" t="s">
        <v>306</v>
      </c>
      <c r="F730" s="102" t="s">
        <v>307</v>
      </c>
      <c r="G730" s="102">
        <v>640</v>
      </c>
    </row>
    <row r="731" spans="1:7" x14ac:dyDescent="0.2">
      <c r="A731" s="102" t="s">
        <v>1980</v>
      </c>
      <c r="B731" s="102" t="s">
        <v>1410</v>
      </c>
      <c r="C731" s="102" t="s">
        <v>305</v>
      </c>
      <c r="D731" s="102" t="s">
        <v>265</v>
      </c>
      <c r="E731" s="102" t="s">
        <v>1086</v>
      </c>
      <c r="F731" s="102" t="s">
        <v>307</v>
      </c>
      <c r="G731" s="102">
        <v>1500</v>
      </c>
    </row>
    <row r="732" spans="1:7" x14ac:dyDescent="0.2">
      <c r="A732" s="102" t="s">
        <v>1981</v>
      </c>
      <c r="B732" s="102" t="s">
        <v>1982</v>
      </c>
      <c r="C732" s="102" t="s">
        <v>264</v>
      </c>
      <c r="D732" s="102" t="s">
        <v>265</v>
      </c>
      <c r="E732" s="102" t="s">
        <v>331</v>
      </c>
      <c r="F732" s="102" t="s">
        <v>267</v>
      </c>
      <c r="G732" s="102">
        <v>300</v>
      </c>
    </row>
    <row r="733" spans="1:7" x14ac:dyDescent="0.2">
      <c r="A733" s="102" t="s">
        <v>1983</v>
      </c>
      <c r="B733" s="102" t="s">
        <v>1984</v>
      </c>
      <c r="C733" s="102" t="s">
        <v>264</v>
      </c>
      <c r="D733" s="102" t="s">
        <v>265</v>
      </c>
      <c r="E733" s="102" t="s">
        <v>508</v>
      </c>
      <c r="F733" s="102" t="s">
        <v>267</v>
      </c>
      <c r="G733" s="102">
        <v>250</v>
      </c>
    </row>
    <row r="734" spans="1:7" x14ac:dyDescent="0.2">
      <c r="A734" s="102" t="s">
        <v>1985</v>
      </c>
      <c r="B734" s="102" t="s">
        <v>1986</v>
      </c>
      <c r="C734" s="102" t="s">
        <v>264</v>
      </c>
      <c r="D734" s="102" t="s">
        <v>265</v>
      </c>
      <c r="E734" s="102" t="s">
        <v>266</v>
      </c>
      <c r="F734" s="102" t="s">
        <v>267</v>
      </c>
      <c r="G734" s="102">
        <v>100</v>
      </c>
    </row>
    <row r="735" spans="1:7" x14ac:dyDescent="0.2">
      <c r="A735" s="102" t="s">
        <v>1987</v>
      </c>
      <c r="B735" s="102" t="s">
        <v>1988</v>
      </c>
      <c r="C735" s="102" t="s">
        <v>1989</v>
      </c>
      <c r="D735" s="102" t="s">
        <v>628</v>
      </c>
      <c r="E735" s="102" t="s">
        <v>1990</v>
      </c>
      <c r="F735" s="102" t="s">
        <v>283</v>
      </c>
      <c r="G735" s="102">
        <v>180</v>
      </c>
    </row>
    <row r="736" spans="1:7" x14ac:dyDescent="0.2">
      <c r="A736" s="102" t="s">
        <v>1991</v>
      </c>
      <c r="B736" s="102" t="s">
        <v>1992</v>
      </c>
      <c r="C736" s="102" t="s">
        <v>264</v>
      </c>
      <c r="D736" s="102" t="s">
        <v>265</v>
      </c>
      <c r="E736" s="102" t="s">
        <v>607</v>
      </c>
      <c r="F736" s="102" t="s">
        <v>267</v>
      </c>
      <c r="G736" s="102">
        <v>150</v>
      </c>
    </row>
    <row r="737" spans="1:7" x14ac:dyDescent="0.2">
      <c r="A737" s="102" t="s">
        <v>1993</v>
      </c>
      <c r="B737" s="102" t="s">
        <v>1994</v>
      </c>
      <c r="C737" s="102" t="s">
        <v>1995</v>
      </c>
      <c r="D737" s="102" t="s">
        <v>265</v>
      </c>
      <c r="E737" s="102" t="s">
        <v>1996</v>
      </c>
      <c r="F737" s="102" t="s">
        <v>455</v>
      </c>
      <c r="G737" s="102">
        <v>125</v>
      </c>
    </row>
    <row r="738" spans="1:7" x14ac:dyDescent="0.2">
      <c r="A738" s="102" t="s">
        <v>1997</v>
      </c>
      <c r="B738" s="102" t="s">
        <v>1998</v>
      </c>
      <c r="C738" s="102" t="s">
        <v>264</v>
      </c>
      <c r="D738" s="102" t="s">
        <v>265</v>
      </c>
      <c r="E738" s="102" t="s">
        <v>310</v>
      </c>
      <c r="F738" s="102" t="s">
        <v>267</v>
      </c>
      <c r="G738" s="102">
        <v>180</v>
      </c>
    </row>
    <row r="739" spans="1:7" x14ac:dyDescent="0.2">
      <c r="A739" s="102" t="s">
        <v>1999</v>
      </c>
      <c r="B739" s="102" t="s">
        <v>2000</v>
      </c>
      <c r="C739" s="102" t="s">
        <v>264</v>
      </c>
      <c r="D739" s="102" t="s">
        <v>265</v>
      </c>
      <c r="E739" s="102" t="s">
        <v>436</v>
      </c>
      <c r="F739" s="102" t="s">
        <v>267</v>
      </c>
      <c r="G739" s="102">
        <v>100</v>
      </c>
    </row>
    <row r="740" spans="1:7" x14ac:dyDescent="0.2">
      <c r="A740" s="102" t="s">
        <v>2001</v>
      </c>
      <c r="B740" s="102" t="s">
        <v>2002</v>
      </c>
      <c r="C740" s="102" t="s">
        <v>364</v>
      </c>
      <c r="D740" s="102" t="s">
        <v>265</v>
      </c>
      <c r="E740" s="102" t="s">
        <v>542</v>
      </c>
      <c r="F740" s="102" t="s">
        <v>494</v>
      </c>
      <c r="G740" s="102">
        <v>200</v>
      </c>
    </row>
    <row r="741" spans="1:7" x14ac:dyDescent="0.2">
      <c r="A741" s="102" t="s">
        <v>2003</v>
      </c>
      <c r="B741" s="102" t="s">
        <v>2004</v>
      </c>
      <c r="C741" s="102" t="s">
        <v>1027</v>
      </c>
      <c r="D741" s="102" t="s">
        <v>1028</v>
      </c>
      <c r="E741" s="102" t="s">
        <v>2005</v>
      </c>
      <c r="F741" s="102" t="s">
        <v>283</v>
      </c>
      <c r="G741" s="102">
        <v>455</v>
      </c>
    </row>
    <row r="742" spans="1:7" x14ac:dyDescent="0.2">
      <c r="A742" s="102" t="s">
        <v>2006</v>
      </c>
      <c r="B742" s="102" t="s">
        <v>2007</v>
      </c>
      <c r="C742" s="102" t="s">
        <v>264</v>
      </c>
      <c r="D742" s="102" t="s">
        <v>265</v>
      </c>
      <c r="E742" s="102" t="s">
        <v>331</v>
      </c>
      <c r="F742" s="102" t="s">
        <v>267</v>
      </c>
      <c r="G742" s="102">
        <v>100</v>
      </c>
    </row>
    <row r="743" spans="1:7" x14ac:dyDescent="0.2">
      <c r="A743" s="102" t="s">
        <v>2008</v>
      </c>
      <c r="B743" s="102" t="s">
        <v>2009</v>
      </c>
      <c r="C743" s="102" t="s">
        <v>657</v>
      </c>
      <c r="D743" s="102" t="s">
        <v>265</v>
      </c>
      <c r="E743" s="102" t="s">
        <v>1241</v>
      </c>
      <c r="F743" s="102" t="s">
        <v>283</v>
      </c>
      <c r="G743" s="102">
        <v>5120</v>
      </c>
    </row>
    <row r="744" spans="1:7" x14ac:dyDescent="0.2">
      <c r="A744" s="102" t="s">
        <v>2010</v>
      </c>
      <c r="B744" s="102" t="s">
        <v>2011</v>
      </c>
      <c r="C744" s="102" t="s">
        <v>439</v>
      </c>
      <c r="D744" s="102" t="s">
        <v>265</v>
      </c>
      <c r="E744" s="102" t="s">
        <v>789</v>
      </c>
      <c r="F744" s="102" t="s">
        <v>441</v>
      </c>
      <c r="G744" s="102">
        <v>150</v>
      </c>
    </row>
    <row r="745" spans="1:7" x14ac:dyDescent="0.2">
      <c r="A745" s="102" t="s">
        <v>2012</v>
      </c>
      <c r="B745" s="102" t="s">
        <v>2013</v>
      </c>
      <c r="C745" s="102" t="s">
        <v>264</v>
      </c>
      <c r="D745" s="102" t="s">
        <v>265</v>
      </c>
      <c r="E745" s="102" t="s">
        <v>266</v>
      </c>
      <c r="F745" s="102" t="s">
        <v>267</v>
      </c>
      <c r="G745" s="102">
        <v>400</v>
      </c>
    </row>
    <row r="746" spans="1:7" x14ac:dyDescent="0.2">
      <c r="A746" s="102" t="s">
        <v>2014</v>
      </c>
      <c r="B746" s="102" t="s">
        <v>2015</v>
      </c>
      <c r="C746" s="102" t="s">
        <v>305</v>
      </c>
      <c r="D746" s="102" t="s">
        <v>265</v>
      </c>
      <c r="E746" s="102" t="s">
        <v>306</v>
      </c>
      <c r="F746" s="102" t="s">
        <v>307</v>
      </c>
      <c r="G746" s="102">
        <v>100</v>
      </c>
    </row>
    <row r="747" spans="1:7" x14ac:dyDescent="0.2">
      <c r="A747" s="102" t="s">
        <v>2016</v>
      </c>
      <c r="B747" s="102" t="s">
        <v>1072</v>
      </c>
      <c r="C747" s="102" t="s">
        <v>353</v>
      </c>
      <c r="D747" s="102" t="s">
        <v>265</v>
      </c>
      <c r="E747" s="102" t="s">
        <v>354</v>
      </c>
      <c r="F747" s="102" t="s">
        <v>355</v>
      </c>
      <c r="G747" s="102">
        <v>125</v>
      </c>
    </row>
    <row r="748" spans="1:7" x14ac:dyDescent="0.2">
      <c r="A748" s="102" t="s">
        <v>2017</v>
      </c>
      <c r="B748" s="102" t="s">
        <v>2018</v>
      </c>
      <c r="C748" s="102" t="s">
        <v>288</v>
      </c>
      <c r="D748" s="102" t="s">
        <v>265</v>
      </c>
      <c r="E748" s="102" t="s">
        <v>447</v>
      </c>
      <c r="F748" s="102" t="s">
        <v>290</v>
      </c>
      <c r="G748" s="102">
        <v>200</v>
      </c>
    </row>
    <row r="749" spans="1:7" x14ac:dyDescent="0.2">
      <c r="A749" s="102" t="s">
        <v>2019</v>
      </c>
      <c r="B749" s="102" t="s">
        <v>2020</v>
      </c>
      <c r="C749" s="102" t="s">
        <v>264</v>
      </c>
      <c r="D749" s="102" t="s">
        <v>265</v>
      </c>
      <c r="E749" s="102" t="s">
        <v>266</v>
      </c>
      <c r="F749" s="102" t="s">
        <v>267</v>
      </c>
      <c r="G749" s="102">
        <v>100</v>
      </c>
    </row>
    <row r="750" spans="1:7" x14ac:dyDescent="0.2">
      <c r="A750" s="102" t="s">
        <v>2021</v>
      </c>
      <c r="B750" s="102" t="s">
        <v>2022</v>
      </c>
      <c r="C750" s="102" t="s">
        <v>203</v>
      </c>
      <c r="D750" s="102" t="s">
        <v>265</v>
      </c>
      <c r="E750" s="102" t="s">
        <v>967</v>
      </c>
      <c r="F750" s="102" t="s">
        <v>307</v>
      </c>
      <c r="G750" s="102">
        <v>180</v>
      </c>
    </row>
    <row r="751" spans="1:7" x14ac:dyDescent="0.2">
      <c r="A751" s="102" t="s">
        <v>2023</v>
      </c>
      <c r="B751" s="102" t="s">
        <v>2024</v>
      </c>
      <c r="C751" s="102" t="s">
        <v>264</v>
      </c>
      <c r="D751" s="102" t="s">
        <v>265</v>
      </c>
      <c r="E751" s="102" t="s">
        <v>331</v>
      </c>
      <c r="F751" s="102" t="s">
        <v>267</v>
      </c>
      <c r="G751" s="102">
        <v>100</v>
      </c>
    </row>
    <row r="752" spans="1:7" x14ac:dyDescent="0.2">
      <c r="A752" s="102" t="s">
        <v>2025</v>
      </c>
      <c r="B752" s="102" t="s">
        <v>2026</v>
      </c>
      <c r="C752" s="102" t="s">
        <v>264</v>
      </c>
      <c r="D752" s="102" t="s">
        <v>265</v>
      </c>
      <c r="E752" s="102" t="s">
        <v>545</v>
      </c>
      <c r="F752" s="102" t="s">
        <v>283</v>
      </c>
      <c r="G752" s="102">
        <v>300</v>
      </c>
    </row>
    <row r="753" spans="1:7" x14ac:dyDescent="0.2">
      <c r="A753" s="102" t="s">
        <v>2027</v>
      </c>
      <c r="B753" s="102" t="s">
        <v>2028</v>
      </c>
      <c r="C753" s="102" t="s">
        <v>264</v>
      </c>
      <c r="D753" s="102" t="s">
        <v>265</v>
      </c>
      <c r="E753" s="102" t="s">
        <v>508</v>
      </c>
      <c r="F753" s="102" t="s">
        <v>283</v>
      </c>
      <c r="G753" s="102">
        <v>1000</v>
      </c>
    </row>
    <row r="754" spans="1:7" x14ac:dyDescent="0.2">
      <c r="A754" s="102" t="s">
        <v>2029</v>
      </c>
      <c r="B754" s="102" t="s">
        <v>2030</v>
      </c>
      <c r="C754" s="102" t="s">
        <v>2031</v>
      </c>
      <c r="D754" s="102" t="s">
        <v>265</v>
      </c>
      <c r="E754" s="102" t="s">
        <v>2032</v>
      </c>
      <c r="F754" s="102" t="s">
        <v>494</v>
      </c>
      <c r="G754" s="102">
        <v>180</v>
      </c>
    </row>
    <row r="755" spans="1:7" x14ac:dyDescent="0.2">
      <c r="A755" s="102" t="s">
        <v>2033</v>
      </c>
      <c r="B755" s="102" t="s">
        <v>2034</v>
      </c>
      <c r="C755" s="102" t="s">
        <v>264</v>
      </c>
      <c r="D755" s="102" t="s">
        <v>265</v>
      </c>
      <c r="E755" s="102" t="s">
        <v>508</v>
      </c>
      <c r="F755" s="102" t="s">
        <v>267</v>
      </c>
      <c r="G755" s="102">
        <v>125</v>
      </c>
    </row>
    <row r="756" spans="1:7" x14ac:dyDescent="0.2">
      <c r="A756" s="102" t="s">
        <v>2035</v>
      </c>
      <c r="B756" s="102" t="s">
        <v>2036</v>
      </c>
      <c r="C756" s="102" t="s">
        <v>439</v>
      </c>
      <c r="D756" s="102" t="s">
        <v>265</v>
      </c>
      <c r="E756" s="102" t="s">
        <v>465</v>
      </c>
      <c r="F756" s="102" t="s">
        <v>441</v>
      </c>
      <c r="G756" s="102">
        <v>100</v>
      </c>
    </row>
    <row r="757" spans="1:7" x14ac:dyDescent="0.2">
      <c r="A757" s="102" t="s">
        <v>2037</v>
      </c>
      <c r="B757" s="102" t="s">
        <v>2038</v>
      </c>
      <c r="C757" s="102" t="s">
        <v>460</v>
      </c>
      <c r="D757" s="102" t="s">
        <v>180</v>
      </c>
      <c r="E757" s="102" t="s">
        <v>461</v>
      </c>
      <c r="F757" s="102" t="s">
        <v>462</v>
      </c>
      <c r="G757" s="102">
        <v>350</v>
      </c>
    </row>
    <row r="758" spans="1:7" x14ac:dyDescent="0.2">
      <c r="A758" s="102" t="s">
        <v>2039</v>
      </c>
      <c r="B758" s="102" t="s">
        <v>2040</v>
      </c>
      <c r="C758" s="102" t="s">
        <v>176</v>
      </c>
      <c r="D758" s="102" t="s">
        <v>177</v>
      </c>
      <c r="E758" s="102" t="s">
        <v>2041</v>
      </c>
      <c r="F758" s="102" t="s">
        <v>283</v>
      </c>
      <c r="G758" s="102">
        <v>2475</v>
      </c>
    </row>
    <row r="759" spans="1:7" x14ac:dyDescent="0.2">
      <c r="A759" s="102" t="s">
        <v>2042</v>
      </c>
      <c r="B759" s="102" t="s">
        <v>2043</v>
      </c>
      <c r="C759" s="102" t="s">
        <v>264</v>
      </c>
      <c r="D759" s="102" t="s">
        <v>265</v>
      </c>
      <c r="E759" s="102" t="s">
        <v>610</v>
      </c>
      <c r="F759" s="102" t="s">
        <v>267</v>
      </c>
      <c r="G759" s="102">
        <v>130</v>
      </c>
    </row>
    <row r="760" spans="1:7" x14ac:dyDescent="0.2">
      <c r="A760" s="102" t="s">
        <v>2044</v>
      </c>
      <c r="B760" s="102" t="s">
        <v>2045</v>
      </c>
      <c r="C760" s="102" t="s">
        <v>264</v>
      </c>
      <c r="D760" s="102" t="s">
        <v>265</v>
      </c>
      <c r="E760" s="102" t="s">
        <v>310</v>
      </c>
      <c r="F760" s="102" t="s">
        <v>267</v>
      </c>
      <c r="G760" s="102">
        <v>100</v>
      </c>
    </row>
    <row r="761" spans="1:7" x14ac:dyDescent="0.2">
      <c r="A761" s="102" t="s">
        <v>2046</v>
      </c>
      <c r="B761" s="102" t="s">
        <v>2047</v>
      </c>
      <c r="C761" s="102" t="s">
        <v>264</v>
      </c>
      <c r="D761" s="102" t="s">
        <v>265</v>
      </c>
      <c r="E761" s="102" t="s">
        <v>719</v>
      </c>
      <c r="F761" s="102" t="s">
        <v>267</v>
      </c>
      <c r="G761" s="102">
        <v>250</v>
      </c>
    </row>
    <row r="762" spans="1:7" x14ac:dyDescent="0.2">
      <c r="A762" s="102" t="s">
        <v>2048</v>
      </c>
      <c r="B762" s="102" t="s">
        <v>2049</v>
      </c>
      <c r="C762" s="102" t="s">
        <v>264</v>
      </c>
      <c r="D762" s="102" t="s">
        <v>265</v>
      </c>
      <c r="E762" s="102" t="s">
        <v>302</v>
      </c>
      <c r="F762" s="102" t="s">
        <v>267</v>
      </c>
      <c r="G762" s="102">
        <v>180</v>
      </c>
    </row>
    <row r="763" spans="1:7" x14ac:dyDescent="0.2">
      <c r="A763" s="102" t="s">
        <v>2050</v>
      </c>
      <c r="B763" s="102" t="s">
        <v>2051</v>
      </c>
      <c r="C763" s="102" t="s">
        <v>264</v>
      </c>
      <c r="D763" s="102" t="s">
        <v>265</v>
      </c>
      <c r="E763" s="102" t="s">
        <v>719</v>
      </c>
      <c r="F763" s="102" t="s">
        <v>283</v>
      </c>
      <c r="G763" s="102">
        <v>725</v>
      </c>
    </row>
    <row r="764" spans="1:7" x14ac:dyDescent="0.2">
      <c r="A764" s="102" t="s">
        <v>2052</v>
      </c>
      <c r="B764" s="102" t="s">
        <v>2053</v>
      </c>
      <c r="C764" s="102" t="s">
        <v>353</v>
      </c>
      <c r="D764" s="102" t="s">
        <v>265</v>
      </c>
      <c r="E764" s="102" t="s">
        <v>1248</v>
      </c>
      <c r="F764" s="102" t="s">
        <v>355</v>
      </c>
      <c r="G764" s="102">
        <v>200</v>
      </c>
    </row>
    <row r="765" spans="1:7" x14ac:dyDescent="0.2">
      <c r="A765" s="102" t="s">
        <v>2054</v>
      </c>
      <c r="B765" s="102" t="s">
        <v>2055</v>
      </c>
      <c r="C765" s="102" t="s">
        <v>264</v>
      </c>
      <c r="D765" s="102" t="s">
        <v>265</v>
      </c>
      <c r="E765" s="102" t="s">
        <v>808</v>
      </c>
      <c r="F765" s="102" t="s">
        <v>267</v>
      </c>
      <c r="G765" s="102">
        <v>132</v>
      </c>
    </row>
    <row r="766" spans="1:7" x14ac:dyDescent="0.2">
      <c r="A766" s="102" t="s">
        <v>2056</v>
      </c>
      <c r="B766" s="102" t="s">
        <v>2057</v>
      </c>
      <c r="C766" s="102" t="s">
        <v>485</v>
      </c>
      <c r="D766" s="102" t="s">
        <v>265</v>
      </c>
      <c r="E766" s="102" t="s">
        <v>486</v>
      </c>
      <c r="F766" s="102" t="s">
        <v>487</v>
      </c>
      <c r="G766" s="102">
        <v>135</v>
      </c>
    </row>
    <row r="767" spans="1:7" x14ac:dyDescent="0.2">
      <c r="A767" s="102" t="s">
        <v>2058</v>
      </c>
      <c r="B767" s="102" t="s">
        <v>2059</v>
      </c>
      <c r="C767" s="102" t="s">
        <v>364</v>
      </c>
      <c r="D767" s="102" t="s">
        <v>265</v>
      </c>
      <c r="E767" s="102" t="s">
        <v>1142</v>
      </c>
      <c r="F767" s="102" t="s">
        <v>494</v>
      </c>
      <c r="G767" s="102">
        <v>150</v>
      </c>
    </row>
    <row r="768" spans="1:7" x14ac:dyDescent="0.2">
      <c r="A768" s="102" t="s">
        <v>2060</v>
      </c>
      <c r="B768" s="102" t="s">
        <v>2061</v>
      </c>
      <c r="C768" s="102" t="s">
        <v>762</v>
      </c>
      <c r="D768" s="102" t="s">
        <v>265</v>
      </c>
      <c r="E768" s="102" t="s">
        <v>763</v>
      </c>
      <c r="F768" s="102" t="s">
        <v>347</v>
      </c>
      <c r="G768" s="102">
        <v>270</v>
      </c>
    </row>
    <row r="769" spans="1:7" x14ac:dyDescent="0.2">
      <c r="A769" s="102" t="s">
        <v>2062</v>
      </c>
      <c r="B769" s="102" t="s">
        <v>2063</v>
      </c>
      <c r="C769" s="102" t="s">
        <v>364</v>
      </c>
      <c r="D769" s="102" t="s">
        <v>265</v>
      </c>
      <c r="E769" s="102" t="s">
        <v>542</v>
      </c>
      <c r="F769" s="102" t="s">
        <v>494</v>
      </c>
      <c r="G769" s="102">
        <v>100</v>
      </c>
    </row>
    <row r="770" spans="1:7" x14ac:dyDescent="0.2">
      <c r="A770" s="102" t="s">
        <v>2064</v>
      </c>
      <c r="B770" s="102" t="s">
        <v>2065</v>
      </c>
      <c r="C770" s="102" t="s">
        <v>340</v>
      </c>
      <c r="D770" s="102" t="s">
        <v>265</v>
      </c>
      <c r="E770" s="102" t="s">
        <v>341</v>
      </c>
      <c r="F770" s="102" t="s">
        <v>342</v>
      </c>
      <c r="G770" s="102">
        <v>225</v>
      </c>
    </row>
    <row r="771" spans="1:7" x14ac:dyDescent="0.2">
      <c r="A771" s="102" t="s">
        <v>2066</v>
      </c>
      <c r="B771" s="102" t="s">
        <v>2067</v>
      </c>
      <c r="C771" s="102" t="s">
        <v>395</v>
      </c>
      <c r="D771" s="102" t="s">
        <v>180</v>
      </c>
      <c r="E771" s="102" t="s">
        <v>396</v>
      </c>
      <c r="F771" s="102" t="s">
        <v>277</v>
      </c>
      <c r="G771" s="102">
        <v>120</v>
      </c>
    </row>
    <row r="772" spans="1:7" x14ac:dyDescent="0.2">
      <c r="A772" s="102" t="s">
        <v>2068</v>
      </c>
      <c r="B772" s="102" t="s">
        <v>2069</v>
      </c>
      <c r="C772" s="102" t="s">
        <v>264</v>
      </c>
      <c r="D772" s="102" t="s">
        <v>265</v>
      </c>
      <c r="E772" s="102" t="s">
        <v>610</v>
      </c>
      <c r="F772" s="102" t="s">
        <v>283</v>
      </c>
      <c r="G772" s="102">
        <v>250</v>
      </c>
    </row>
    <row r="773" spans="1:7" x14ac:dyDescent="0.2">
      <c r="A773" s="102" t="s">
        <v>2070</v>
      </c>
      <c r="B773" s="102" t="s">
        <v>2071</v>
      </c>
      <c r="C773" s="102" t="s">
        <v>599</v>
      </c>
      <c r="D773" s="102" t="s">
        <v>265</v>
      </c>
      <c r="E773" s="102" t="s">
        <v>600</v>
      </c>
      <c r="F773" s="102" t="s">
        <v>283</v>
      </c>
      <c r="G773" s="102">
        <v>750</v>
      </c>
    </row>
    <row r="774" spans="1:7" x14ac:dyDescent="0.2">
      <c r="A774" s="102" t="s">
        <v>2072</v>
      </c>
      <c r="B774" s="102" t="s">
        <v>2073</v>
      </c>
      <c r="C774" s="102" t="s">
        <v>2074</v>
      </c>
      <c r="D774" s="102" t="s">
        <v>265</v>
      </c>
      <c r="E774" s="102" t="s">
        <v>2075</v>
      </c>
      <c r="F774" s="102" t="s">
        <v>283</v>
      </c>
      <c r="G774" s="102">
        <v>1470</v>
      </c>
    </row>
    <row r="775" spans="1:7" x14ac:dyDescent="0.2">
      <c r="A775" s="102" t="s">
        <v>2076</v>
      </c>
      <c r="B775" s="102" t="s">
        <v>2077</v>
      </c>
      <c r="C775" s="102" t="s">
        <v>340</v>
      </c>
      <c r="D775" s="102" t="s">
        <v>265</v>
      </c>
      <c r="E775" s="102" t="s">
        <v>341</v>
      </c>
      <c r="F775" s="102" t="s">
        <v>342</v>
      </c>
      <c r="G775" s="102">
        <v>1000</v>
      </c>
    </row>
    <row r="776" spans="1:7" x14ac:dyDescent="0.2">
      <c r="A776" s="102" t="s">
        <v>2078</v>
      </c>
      <c r="B776" s="102" t="s">
        <v>2079</v>
      </c>
      <c r="C776" s="102" t="s">
        <v>264</v>
      </c>
      <c r="D776" s="102" t="s">
        <v>265</v>
      </c>
      <c r="E776" s="102" t="s">
        <v>610</v>
      </c>
      <c r="F776" s="102" t="s">
        <v>267</v>
      </c>
      <c r="G776" s="102">
        <v>100</v>
      </c>
    </row>
    <row r="777" spans="1:7" x14ac:dyDescent="0.2">
      <c r="A777" s="102" t="s">
        <v>2080</v>
      </c>
      <c r="B777" s="102" t="s">
        <v>2081</v>
      </c>
      <c r="C777" s="102" t="s">
        <v>2082</v>
      </c>
      <c r="D777" s="102" t="s">
        <v>265</v>
      </c>
      <c r="E777" s="102" t="s">
        <v>2083</v>
      </c>
      <c r="F777" s="102" t="s">
        <v>494</v>
      </c>
      <c r="G777" s="102">
        <v>175</v>
      </c>
    </row>
    <row r="778" spans="1:7" x14ac:dyDescent="0.2">
      <c r="A778" s="102" t="s">
        <v>2084</v>
      </c>
      <c r="B778" s="102" t="s">
        <v>2085</v>
      </c>
      <c r="C778" s="102" t="s">
        <v>264</v>
      </c>
      <c r="D778" s="102" t="s">
        <v>265</v>
      </c>
      <c r="E778" s="102" t="s">
        <v>399</v>
      </c>
      <c r="F778" s="102" t="s">
        <v>267</v>
      </c>
      <c r="G778" s="102">
        <v>175</v>
      </c>
    </row>
    <row r="779" spans="1:7" x14ac:dyDescent="0.2">
      <c r="A779" s="102" t="s">
        <v>2086</v>
      </c>
      <c r="B779" s="102" t="s">
        <v>2087</v>
      </c>
      <c r="C779" s="102" t="s">
        <v>264</v>
      </c>
      <c r="D779" s="102" t="s">
        <v>265</v>
      </c>
      <c r="E779" s="102" t="s">
        <v>266</v>
      </c>
      <c r="F779" s="102" t="s">
        <v>267</v>
      </c>
      <c r="G779" s="102">
        <v>100</v>
      </c>
    </row>
    <row r="780" spans="1:7" x14ac:dyDescent="0.2">
      <c r="A780" s="102" t="s">
        <v>2088</v>
      </c>
      <c r="B780" s="102" t="s">
        <v>2089</v>
      </c>
      <c r="C780" s="102" t="s">
        <v>439</v>
      </c>
      <c r="D780" s="102" t="s">
        <v>265</v>
      </c>
      <c r="E780" s="102" t="s">
        <v>465</v>
      </c>
      <c r="F780" s="102" t="s">
        <v>441</v>
      </c>
      <c r="G780" s="102">
        <v>100</v>
      </c>
    </row>
    <row r="781" spans="1:7" x14ac:dyDescent="0.2">
      <c r="A781" s="102" t="s">
        <v>2090</v>
      </c>
      <c r="B781" s="102" t="s">
        <v>2091</v>
      </c>
      <c r="C781" s="102" t="s">
        <v>439</v>
      </c>
      <c r="D781" s="102" t="s">
        <v>265</v>
      </c>
      <c r="E781" s="102" t="s">
        <v>465</v>
      </c>
      <c r="F781" s="102" t="s">
        <v>441</v>
      </c>
      <c r="G781" s="102">
        <v>150</v>
      </c>
    </row>
    <row r="782" spans="1:7" x14ac:dyDescent="0.2">
      <c r="A782" s="102" t="s">
        <v>2092</v>
      </c>
      <c r="B782" s="102" t="s">
        <v>2093</v>
      </c>
      <c r="C782" s="102" t="s">
        <v>264</v>
      </c>
      <c r="D782" s="102" t="s">
        <v>265</v>
      </c>
      <c r="E782" s="102" t="s">
        <v>561</v>
      </c>
      <c r="F782" s="102" t="s">
        <v>267</v>
      </c>
      <c r="G782" s="102">
        <v>200</v>
      </c>
    </row>
    <row r="783" spans="1:7" x14ac:dyDescent="0.2">
      <c r="A783" s="102" t="s">
        <v>2094</v>
      </c>
      <c r="B783" s="102" t="s">
        <v>2095</v>
      </c>
      <c r="C783" s="102" t="s">
        <v>460</v>
      </c>
      <c r="D783" s="102" t="s">
        <v>180</v>
      </c>
      <c r="E783" s="102" t="s">
        <v>461</v>
      </c>
      <c r="F783" s="102" t="s">
        <v>462</v>
      </c>
      <c r="G783" s="102">
        <v>250</v>
      </c>
    </row>
    <row r="784" spans="1:7" x14ac:dyDescent="0.2">
      <c r="A784" s="102" t="s">
        <v>2096</v>
      </c>
      <c r="B784" s="102" t="s">
        <v>2097</v>
      </c>
      <c r="C784" s="102" t="s">
        <v>305</v>
      </c>
      <c r="D784" s="102" t="s">
        <v>265</v>
      </c>
      <c r="E784" s="102" t="s">
        <v>306</v>
      </c>
      <c r="F784" s="102" t="s">
        <v>307</v>
      </c>
      <c r="G784" s="102">
        <v>250</v>
      </c>
    </row>
    <row r="785" spans="1:7" x14ac:dyDescent="0.2">
      <c r="A785" s="102" t="s">
        <v>2098</v>
      </c>
      <c r="B785" s="102" t="s">
        <v>2099</v>
      </c>
      <c r="C785" s="102" t="s">
        <v>264</v>
      </c>
      <c r="D785" s="102" t="s">
        <v>265</v>
      </c>
      <c r="E785" s="102" t="s">
        <v>649</v>
      </c>
      <c r="F785" s="102" t="s">
        <v>267</v>
      </c>
      <c r="G785" s="102">
        <v>100</v>
      </c>
    </row>
    <row r="786" spans="1:7" x14ac:dyDescent="0.2">
      <c r="A786" s="102" t="s">
        <v>2100</v>
      </c>
      <c r="B786" s="102" t="s">
        <v>2101</v>
      </c>
      <c r="C786" s="102" t="s">
        <v>264</v>
      </c>
      <c r="D786" s="102" t="s">
        <v>265</v>
      </c>
      <c r="E786" s="102" t="s">
        <v>450</v>
      </c>
      <c r="F786" s="102" t="s">
        <v>267</v>
      </c>
      <c r="G786" s="102">
        <v>100</v>
      </c>
    </row>
    <row r="787" spans="1:7" x14ac:dyDescent="0.2">
      <c r="A787" s="102" t="s">
        <v>2102</v>
      </c>
      <c r="B787" s="102" t="s">
        <v>2103</v>
      </c>
      <c r="C787" s="102" t="s">
        <v>264</v>
      </c>
      <c r="D787" s="102" t="s">
        <v>265</v>
      </c>
      <c r="E787" s="102" t="s">
        <v>331</v>
      </c>
      <c r="F787" s="102" t="s">
        <v>267</v>
      </c>
      <c r="G787" s="102">
        <v>125</v>
      </c>
    </row>
    <row r="788" spans="1:7" x14ac:dyDescent="0.2">
      <c r="A788" s="102" t="s">
        <v>2104</v>
      </c>
      <c r="B788" s="102" t="s">
        <v>2105</v>
      </c>
      <c r="C788" s="102" t="s">
        <v>264</v>
      </c>
      <c r="D788" s="102" t="s">
        <v>265</v>
      </c>
      <c r="E788" s="102" t="s">
        <v>610</v>
      </c>
      <c r="F788" s="102" t="s">
        <v>267</v>
      </c>
      <c r="G788" s="102">
        <v>4700</v>
      </c>
    </row>
    <row r="789" spans="1:7" x14ac:dyDescent="0.2">
      <c r="A789" s="102" t="s">
        <v>2106</v>
      </c>
      <c r="B789" s="102" t="s">
        <v>2107</v>
      </c>
      <c r="C789" s="102" t="s">
        <v>264</v>
      </c>
      <c r="D789" s="102" t="s">
        <v>265</v>
      </c>
      <c r="E789" s="102" t="s">
        <v>768</v>
      </c>
      <c r="F789" s="102" t="s">
        <v>267</v>
      </c>
      <c r="G789" s="102">
        <v>190</v>
      </c>
    </row>
    <row r="790" spans="1:7" x14ac:dyDescent="0.2">
      <c r="A790" s="102" t="s">
        <v>2108</v>
      </c>
      <c r="B790" s="102" t="s">
        <v>2109</v>
      </c>
      <c r="C790" s="102" t="s">
        <v>264</v>
      </c>
      <c r="D790" s="102" t="s">
        <v>265</v>
      </c>
      <c r="E790" s="102" t="s">
        <v>266</v>
      </c>
      <c r="F790" s="102" t="s">
        <v>267</v>
      </c>
      <c r="G790" s="102">
        <v>490</v>
      </c>
    </row>
    <row r="791" spans="1:7" x14ac:dyDescent="0.2">
      <c r="A791" s="102" t="s">
        <v>2110</v>
      </c>
      <c r="B791" s="102" t="s">
        <v>2111</v>
      </c>
      <c r="C791" s="102" t="s">
        <v>264</v>
      </c>
      <c r="D791" s="102" t="s">
        <v>265</v>
      </c>
      <c r="E791" s="102" t="s">
        <v>408</v>
      </c>
      <c r="F791" s="102" t="s">
        <v>267</v>
      </c>
      <c r="G791" s="102">
        <v>150</v>
      </c>
    </row>
    <row r="792" spans="1:7" x14ac:dyDescent="0.2">
      <c r="A792" s="102" t="s">
        <v>2112</v>
      </c>
      <c r="B792" s="102" t="s">
        <v>2113</v>
      </c>
      <c r="C792" s="102" t="s">
        <v>264</v>
      </c>
      <c r="D792" s="102" t="s">
        <v>265</v>
      </c>
      <c r="E792" s="102" t="s">
        <v>316</v>
      </c>
      <c r="F792" s="102" t="s">
        <v>267</v>
      </c>
      <c r="G792" s="102">
        <v>100</v>
      </c>
    </row>
    <row r="793" spans="1:7" x14ac:dyDescent="0.2">
      <c r="A793" s="102" t="s">
        <v>2114</v>
      </c>
      <c r="B793" s="102" t="s">
        <v>2115</v>
      </c>
      <c r="C793" s="102" t="s">
        <v>264</v>
      </c>
      <c r="D793" s="102" t="s">
        <v>265</v>
      </c>
      <c r="E793" s="102" t="s">
        <v>554</v>
      </c>
      <c r="F793" s="102" t="s">
        <v>267</v>
      </c>
      <c r="G793" s="102">
        <v>125</v>
      </c>
    </row>
    <row r="794" spans="1:7" x14ac:dyDescent="0.2">
      <c r="A794" s="102" t="s">
        <v>2116</v>
      </c>
      <c r="B794" s="102" t="s">
        <v>2117</v>
      </c>
      <c r="C794" s="102" t="s">
        <v>264</v>
      </c>
      <c r="D794" s="102" t="s">
        <v>265</v>
      </c>
      <c r="E794" s="102" t="s">
        <v>385</v>
      </c>
      <c r="F794" s="102" t="s">
        <v>267</v>
      </c>
      <c r="G794" s="102">
        <v>150</v>
      </c>
    </row>
    <row r="795" spans="1:7" x14ac:dyDescent="0.2">
      <c r="A795" s="102" t="s">
        <v>2118</v>
      </c>
      <c r="B795" s="102" t="s">
        <v>2119</v>
      </c>
      <c r="C795" s="102" t="s">
        <v>2120</v>
      </c>
      <c r="D795" s="102" t="s">
        <v>628</v>
      </c>
      <c r="E795" s="102" t="s">
        <v>2121</v>
      </c>
      <c r="F795" s="102" t="s">
        <v>267</v>
      </c>
      <c r="G795" s="102">
        <v>150</v>
      </c>
    </row>
    <row r="796" spans="1:7" x14ac:dyDescent="0.2">
      <c r="A796" s="102" t="s">
        <v>2122</v>
      </c>
      <c r="B796" s="102" t="s">
        <v>2123</v>
      </c>
      <c r="C796" s="102" t="s">
        <v>264</v>
      </c>
      <c r="D796" s="102" t="s">
        <v>265</v>
      </c>
      <c r="E796" s="102" t="s">
        <v>331</v>
      </c>
      <c r="F796" s="102" t="s">
        <v>267</v>
      </c>
      <c r="G796" s="102">
        <v>165</v>
      </c>
    </row>
    <row r="797" spans="1:7" x14ac:dyDescent="0.2">
      <c r="A797" s="102" t="s">
        <v>2124</v>
      </c>
      <c r="B797" s="102" t="s">
        <v>2125</v>
      </c>
      <c r="C797" s="102" t="s">
        <v>453</v>
      </c>
      <c r="D797" s="102" t="s">
        <v>265</v>
      </c>
      <c r="E797" s="102" t="s">
        <v>454</v>
      </c>
      <c r="F797" s="102" t="s">
        <v>455</v>
      </c>
      <c r="G797" s="102">
        <v>110</v>
      </c>
    </row>
    <row r="798" spans="1:7" x14ac:dyDescent="0.2">
      <c r="A798" s="102" t="s">
        <v>2126</v>
      </c>
      <c r="B798" s="102" t="s">
        <v>2127</v>
      </c>
      <c r="C798" s="102" t="s">
        <v>275</v>
      </c>
      <c r="D798" s="102" t="s">
        <v>180</v>
      </c>
      <c r="E798" s="102" t="s">
        <v>276</v>
      </c>
      <c r="F798" s="102" t="s">
        <v>283</v>
      </c>
      <c r="G798" s="102">
        <v>150</v>
      </c>
    </row>
    <row r="799" spans="1:7" x14ac:dyDescent="0.2">
      <c r="A799" s="102" t="s">
        <v>2128</v>
      </c>
      <c r="B799" s="102" t="s">
        <v>2129</v>
      </c>
      <c r="C799" s="102" t="s">
        <v>264</v>
      </c>
      <c r="D799" s="102" t="s">
        <v>265</v>
      </c>
      <c r="E799" s="102" t="s">
        <v>610</v>
      </c>
      <c r="F799" s="102" t="s">
        <v>283</v>
      </c>
      <c r="G799" s="102">
        <v>190</v>
      </c>
    </row>
    <row r="800" spans="1:7" x14ac:dyDescent="0.2">
      <c r="A800" s="102" t="s">
        <v>2130</v>
      </c>
      <c r="B800" s="102" t="s">
        <v>2131</v>
      </c>
      <c r="C800" s="102" t="s">
        <v>288</v>
      </c>
      <c r="D800" s="102" t="s">
        <v>265</v>
      </c>
      <c r="E800" s="102" t="s">
        <v>358</v>
      </c>
      <c r="F800" s="102" t="s">
        <v>290</v>
      </c>
      <c r="G800" s="102">
        <v>150</v>
      </c>
    </row>
    <row r="801" spans="1:7" x14ac:dyDescent="0.2">
      <c r="A801" s="102" t="s">
        <v>2132</v>
      </c>
      <c r="B801" s="102" t="s">
        <v>2133</v>
      </c>
      <c r="C801" s="102" t="s">
        <v>264</v>
      </c>
      <c r="D801" s="102" t="s">
        <v>265</v>
      </c>
      <c r="E801" s="102" t="s">
        <v>310</v>
      </c>
      <c r="F801" s="102" t="s">
        <v>267</v>
      </c>
      <c r="G801" s="102">
        <v>170</v>
      </c>
    </row>
    <row r="802" spans="1:7" x14ac:dyDescent="0.2">
      <c r="A802" s="102" t="s">
        <v>2134</v>
      </c>
      <c r="B802" s="102" t="s">
        <v>2135</v>
      </c>
      <c r="C802" s="102" t="s">
        <v>364</v>
      </c>
      <c r="D802" s="102" t="s">
        <v>265</v>
      </c>
      <c r="E802" s="102" t="s">
        <v>1142</v>
      </c>
      <c r="F802" s="102" t="s">
        <v>494</v>
      </c>
      <c r="G802" s="102">
        <v>434</v>
      </c>
    </row>
    <row r="803" spans="1:7" x14ac:dyDescent="0.2">
      <c r="A803" s="102" t="s">
        <v>2136</v>
      </c>
      <c r="B803" s="102" t="s">
        <v>2137</v>
      </c>
      <c r="C803" s="102" t="s">
        <v>270</v>
      </c>
      <c r="D803" s="102" t="s">
        <v>265</v>
      </c>
      <c r="E803" s="102" t="s">
        <v>497</v>
      </c>
      <c r="F803" s="102" t="s">
        <v>272</v>
      </c>
      <c r="G803" s="102">
        <v>100</v>
      </c>
    </row>
    <row r="804" spans="1:7" x14ac:dyDescent="0.2">
      <c r="A804" s="102" t="s">
        <v>2138</v>
      </c>
      <c r="B804" s="102" t="s">
        <v>2139</v>
      </c>
      <c r="C804" s="102" t="s">
        <v>264</v>
      </c>
      <c r="D804" s="102" t="s">
        <v>265</v>
      </c>
      <c r="E804" s="102" t="s">
        <v>610</v>
      </c>
      <c r="F804" s="102" t="s">
        <v>267</v>
      </c>
      <c r="G804" s="102">
        <v>100</v>
      </c>
    </row>
    <row r="805" spans="1:7" x14ac:dyDescent="0.2">
      <c r="A805" s="102" t="s">
        <v>2140</v>
      </c>
      <c r="B805" s="102" t="s">
        <v>2141</v>
      </c>
      <c r="C805" s="102" t="s">
        <v>264</v>
      </c>
      <c r="D805" s="102" t="s">
        <v>265</v>
      </c>
      <c r="E805" s="102" t="s">
        <v>316</v>
      </c>
      <c r="F805" s="102" t="s">
        <v>267</v>
      </c>
      <c r="G805" s="102">
        <v>190</v>
      </c>
    </row>
    <row r="806" spans="1:7" x14ac:dyDescent="0.2">
      <c r="A806" s="102" t="s">
        <v>2142</v>
      </c>
      <c r="B806" s="102" t="s">
        <v>2143</v>
      </c>
      <c r="C806" s="102" t="s">
        <v>557</v>
      </c>
      <c r="D806" s="102" t="s">
        <v>265</v>
      </c>
      <c r="E806" s="102" t="s">
        <v>1129</v>
      </c>
      <c r="F806" s="102" t="s">
        <v>347</v>
      </c>
      <c r="G806" s="102">
        <v>100</v>
      </c>
    </row>
    <row r="807" spans="1:7" x14ac:dyDescent="0.2">
      <c r="A807" s="102" t="s">
        <v>2144</v>
      </c>
      <c r="B807" s="102" t="s">
        <v>2145</v>
      </c>
      <c r="C807" s="102" t="s">
        <v>264</v>
      </c>
      <c r="D807" s="102" t="s">
        <v>265</v>
      </c>
      <c r="E807" s="102" t="s">
        <v>331</v>
      </c>
      <c r="F807" s="102" t="s">
        <v>267</v>
      </c>
      <c r="G807" s="102">
        <v>140</v>
      </c>
    </row>
    <row r="808" spans="1:7" x14ac:dyDescent="0.2">
      <c r="A808" s="102" t="s">
        <v>2146</v>
      </c>
      <c r="B808" s="102" t="s">
        <v>2147</v>
      </c>
      <c r="C808" s="102" t="s">
        <v>388</v>
      </c>
      <c r="D808" s="102" t="s">
        <v>265</v>
      </c>
      <c r="E808" s="102" t="s">
        <v>389</v>
      </c>
      <c r="F808" s="102" t="s">
        <v>267</v>
      </c>
      <c r="G808" s="102">
        <v>500</v>
      </c>
    </row>
    <row r="809" spans="1:7" x14ac:dyDescent="0.2">
      <c r="A809" s="102" t="s">
        <v>2148</v>
      </c>
      <c r="B809" s="102" t="s">
        <v>2149</v>
      </c>
      <c r="C809" s="102" t="s">
        <v>264</v>
      </c>
      <c r="D809" s="102" t="s">
        <v>265</v>
      </c>
      <c r="E809" s="102" t="s">
        <v>526</v>
      </c>
      <c r="F809" s="102" t="s">
        <v>267</v>
      </c>
      <c r="G809" s="102">
        <v>100</v>
      </c>
    </row>
    <row r="810" spans="1:7" x14ac:dyDescent="0.2">
      <c r="A810" s="102" t="s">
        <v>2150</v>
      </c>
      <c r="B810" s="102" t="s">
        <v>2151</v>
      </c>
      <c r="C810" s="102" t="s">
        <v>264</v>
      </c>
      <c r="D810" s="102" t="s">
        <v>265</v>
      </c>
      <c r="E810" s="102" t="s">
        <v>1261</v>
      </c>
      <c r="F810" s="102" t="s">
        <v>267</v>
      </c>
      <c r="G810" s="102">
        <v>145</v>
      </c>
    </row>
    <row r="811" spans="1:7" x14ac:dyDescent="0.2">
      <c r="A811" s="102" t="s">
        <v>2152</v>
      </c>
      <c r="B811" s="102" t="s">
        <v>2153</v>
      </c>
      <c r="C811" s="102" t="s">
        <v>264</v>
      </c>
      <c r="D811" s="102" t="s">
        <v>265</v>
      </c>
      <c r="E811" s="102" t="s">
        <v>768</v>
      </c>
      <c r="F811" s="102" t="s">
        <v>267</v>
      </c>
      <c r="G811" s="102">
        <v>100</v>
      </c>
    </row>
    <row r="812" spans="1:7" x14ac:dyDescent="0.2">
      <c r="A812" s="102" t="s">
        <v>2154</v>
      </c>
      <c r="B812" s="102" t="s">
        <v>2155</v>
      </c>
      <c r="C812" s="102" t="s">
        <v>264</v>
      </c>
      <c r="D812" s="102" t="s">
        <v>265</v>
      </c>
      <c r="E812" s="102" t="s">
        <v>1423</v>
      </c>
      <c r="F812" s="102" t="s">
        <v>267</v>
      </c>
      <c r="G812" s="102">
        <v>200</v>
      </c>
    </row>
    <row r="813" spans="1:7" x14ac:dyDescent="0.2">
      <c r="A813" s="102" t="s">
        <v>2156</v>
      </c>
      <c r="B813" s="102" t="s">
        <v>2157</v>
      </c>
      <c r="C813" s="102" t="s">
        <v>264</v>
      </c>
      <c r="D813" s="102" t="s">
        <v>265</v>
      </c>
      <c r="E813" s="102" t="s">
        <v>768</v>
      </c>
      <c r="F813" s="102" t="s">
        <v>267</v>
      </c>
      <c r="G813" s="102">
        <v>150</v>
      </c>
    </row>
    <row r="814" spans="1:7" x14ac:dyDescent="0.2">
      <c r="A814" s="102" t="s">
        <v>2158</v>
      </c>
      <c r="B814" s="102" t="s">
        <v>2159</v>
      </c>
      <c r="C814" s="102" t="s">
        <v>364</v>
      </c>
      <c r="D814" s="102" t="s">
        <v>265</v>
      </c>
      <c r="E814" s="102" t="s">
        <v>365</v>
      </c>
      <c r="F814" s="102" t="s">
        <v>494</v>
      </c>
      <c r="G814" s="102">
        <v>150</v>
      </c>
    </row>
    <row r="815" spans="1:7" x14ac:dyDescent="0.2">
      <c r="A815" s="102" t="s">
        <v>2160</v>
      </c>
      <c r="B815" s="102" t="s">
        <v>2161</v>
      </c>
      <c r="C815" s="102" t="s">
        <v>657</v>
      </c>
      <c r="D815" s="102" t="s">
        <v>265</v>
      </c>
      <c r="E815" s="102" t="s">
        <v>1241</v>
      </c>
      <c r="F815" s="102" t="s">
        <v>290</v>
      </c>
      <c r="G815" s="102">
        <v>100</v>
      </c>
    </row>
    <row r="816" spans="1:7" x14ac:dyDescent="0.2">
      <c r="A816" s="102" t="s">
        <v>2162</v>
      </c>
      <c r="B816" s="102" t="s">
        <v>2163</v>
      </c>
      <c r="C816" s="102" t="s">
        <v>2164</v>
      </c>
      <c r="D816" s="102" t="s">
        <v>265</v>
      </c>
      <c r="E816" s="102" t="s">
        <v>2165</v>
      </c>
      <c r="F816" s="102" t="s">
        <v>355</v>
      </c>
      <c r="G816" s="102">
        <v>365</v>
      </c>
    </row>
    <row r="817" spans="1:7" x14ac:dyDescent="0.2">
      <c r="A817" s="102" t="s">
        <v>2166</v>
      </c>
      <c r="B817" s="102" t="s">
        <v>2167</v>
      </c>
      <c r="C817" s="102" t="s">
        <v>264</v>
      </c>
      <c r="D817" s="102" t="s">
        <v>265</v>
      </c>
      <c r="E817" s="102" t="s">
        <v>408</v>
      </c>
      <c r="F817" s="102" t="s">
        <v>267</v>
      </c>
      <c r="G817" s="102">
        <v>1600</v>
      </c>
    </row>
    <row r="818" spans="1:7" x14ac:dyDescent="0.2">
      <c r="A818" s="102" t="s">
        <v>2168</v>
      </c>
      <c r="B818" s="102" t="s">
        <v>2169</v>
      </c>
      <c r="C818" s="102" t="s">
        <v>264</v>
      </c>
      <c r="D818" s="102" t="s">
        <v>265</v>
      </c>
      <c r="E818" s="102" t="s">
        <v>526</v>
      </c>
      <c r="F818" s="102" t="s">
        <v>267</v>
      </c>
      <c r="G818" s="102">
        <v>232</v>
      </c>
    </row>
    <row r="819" spans="1:7" x14ac:dyDescent="0.2">
      <c r="A819" s="102" t="s">
        <v>2170</v>
      </c>
      <c r="B819" s="102" t="s">
        <v>2171</v>
      </c>
      <c r="C819" s="102" t="s">
        <v>264</v>
      </c>
      <c r="D819" s="102" t="s">
        <v>265</v>
      </c>
      <c r="E819" s="102" t="s">
        <v>310</v>
      </c>
      <c r="F819" s="102" t="s">
        <v>267</v>
      </c>
      <c r="G819" s="102">
        <v>200</v>
      </c>
    </row>
    <row r="820" spans="1:7" x14ac:dyDescent="0.2">
      <c r="A820" s="102" t="s">
        <v>2172</v>
      </c>
      <c r="B820" s="102" t="s">
        <v>2173</v>
      </c>
      <c r="C820" s="102" t="s">
        <v>599</v>
      </c>
      <c r="D820" s="102" t="s">
        <v>265</v>
      </c>
      <c r="E820" s="102" t="s">
        <v>600</v>
      </c>
      <c r="F820" s="102" t="s">
        <v>487</v>
      </c>
      <c r="G820" s="102">
        <v>150</v>
      </c>
    </row>
    <row r="821" spans="1:7" x14ac:dyDescent="0.2">
      <c r="A821" s="102" t="s">
        <v>2174</v>
      </c>
      <c r="B821" s="102" t="s">
        <v>2175</v>
      </c>
      <c r="C821" s="102" t="s">
        <v>264</v>
      </c>
      <c r="D821" s="102" t="s">
        <v>265</v>
      </c>
      <c r="E821" s="102" t="s">
        <v>266</v>
      </c>
      <c r="F821" s="102" t="s">
        <v>283</v>
      </c>
      <c r="G821" s="102">
        <v>200</v>
      </c>
    </row>
    <row r="822" spans="1:7" x14ac:dyDescent="0.2">
      <c r="A822" s="102" t="s">
        <v>2176</v>
      </c>
      <c r="B822" s="102" t="s">
        <v>2177</v>
      </c>
      <c r="C822" s="102" t="s">
        <v>288</v>
      </c>
      <c r="D822" s="102" t="s">
        <v>265</v>
      </c>
      <c r="E822" s="102" t="s">
        <v>447</v>
      </c>
      <c r="F822" s="102" t="s">
        <v>290</v>
      </c>
      <c r="G822" s="102">
        <v>423</v>
      </c>
    </row>
    <row r="823" spans="1:7" x14ac:dyDescent="0.2">
      <c r="A823" s="102" t="s">
        <v>2178</v>
      </c>
      <c r="B823" s="102" t="s">
        <v>2179</v>
      </c>
      <c r="C823" s="102" t="s">
        <v>375</v>
      </c>
      <c r="D823" s="102" t="s">
        <v>265</v>
      </c>
      <c r="E823" s="102" t="s">
        <v>376</v>
      </c>
      <c r="F823" s="102" t="s">
        <v>377</v>
      </c>
      <c r="G823" s="102">
        <v>700</v>
      </c>
    </row>
    <row r="824" spans="1:7" x14ac:dyDescent="0.2">
      <c r="A824" s="102" t="s">
        <v>2180</v>
      </c>
      <c r="B824" s="102" t="s">
        <v>2181</v>
      </c>
      <c r="C824" s="102" t="s">
        <v>288</v>
      </c>
      <c r="D824" s="102" t="s">
        <v>265</v>
      </c>
      <c r="E824" s="102" t="s">
        <v>358</v>
      </c>
      <c r="F824" s="102" t="s">
        <v>290</v>
      </c>
      <c r="G824" s="102">
        <v>100</v>
      </c>
    </row>
    <row r="825" spans="1:7" x14ac:dyDescent="0.2">
      <c r="A825" s="102" t="s">
        <v>2182</v>
      </c>
      <c r="B825" s="102" t="s">
        <v>2183</v>
      </c>
      <c r="C825" s="102" t="s">
        <v>264</v>
      </c>
      <c r="D825" s="102" t="s">
        <v>265</v>
      </c>
      <c r="E825" s="102" t="s">
        <v>545</v>
      </c>
      <c r="F825" s="102" t="s">
        <v>267</v>
      </c>
      <c r="G825" s="102">
        <v>200</v>
      </c>
    </row>
    <row r="826" spans="1:7" x14ac:dyDescent="0.2">
      <c r="A826" s="102" t="s">
        <v>2184</v>
      </c>
      <c r="B826" s="102" t="s">
        <v>1066</v>
      </c>
      <c r="C826" s="102" t="s">
        <v>305</v>
      </c>
      <c r="D826" s="102" t="s">
        <v>265</v>
      </c>
      <c r="E826" s="102" t="s">
        <v>1086</v>
      </c>
      <c r="F826" s="102" t="s">
        <v>307</v>
      </c>
      <c r="G826" s="102">
        <v>400</v>
      </c>
    </row>
    <row r="827" spans="1:7" x14ac:dyDescent="0.2">
      <c r="A827" s="102" t="s">
        <v>2185</v>
      </c>
      <c r="B827" s="102" t="s">
        <v>2186</v>
      </c>
      <c r="C827" s="102" t="s">
        <v>264</v>
      </c>
      <c r="D827" s="102" t="s">
        <v>265</v>
      </c>
      <c r="E827" s="102" t="s">
        <v>719</v>
      </c>
      <c r="F827" s="102" t="s">
        <v>267</v>
      </c>
      <c r="G827" s="102">
        <v>100</v>
      </c>
    </row>
    <row r="828" spans="1:7" x14ac:dyDescent="0.2">
      <c r="A828" s="102" t="s">
        <v>2187</v>
      </c>
      <c r="B828" s="102" t="s">
        <v>2188</v>
      </c>
      <c r="C828" s="102" t="s">
        <v>340</v>
      </c>
      <c r="D828" s="102" t="s">
        <v>265</v>
      </c>
      <c r="E828" s="102" t="s">
        <v>341</v>
      </c>
      <c r="F828" s="102" t="s">
        <v>342</v>
      </c>
      <c r="G828" s="102">
        <v>150</v>
      </c>
    </row>
    <row r="829" spans="1:7" x14ac:dyDescent="0.2">
      <c r="A829" s="102" t="s">
        <v>2189</v>
      </c>
      <c r="B829" s="102" t="s">
        <v>2190</v>
      </c>
      <c r="C829" s="102" t="s">
        <v>340</v>
      </c>
      <c r="D829" s="102" t="s">
        <v>265</v>
      </c>
      <c r="E829" s="102" t="s">
        <v>518</v>
      </c>
      <c r="F829" s="102" t="s">
        <v>342</v>
      </c>
      <c r="G829" s="102">
        <v>125</v>
      </c>
    </row>
    <row r="830" spans="1:7" x14ac:dyDescent="0.2">
      <c r="A830" s="102" t="s">
        <v>2191</v>
      </c>
      <c r="B830" s="102" t="s">
        <v>2192</v>
      </c>
      <c r="C830" s="102" t="s">
        <v>264</v>
      </c>
      <c r="D830" s="102" t="s">
        <v>265</v>
      </c>
      <c r="E830" s="102" t="s">
        <v>508</v>
      </c>
      <c r="F830" s="102" t="s">
        <v>283</v>
      </c>
      <c r="G830" s="102">
        <v>160</v>
      </c>
    </row>
    <row r="831" spans="1:7" x14ac:dyDescent="0.2">
      <c r="A831" s="102" t="s">
        <v>2193</v>
      </c>
      <c r="B831" s="102" t="s">
        <v>2194</v>
      </c>
      <c r="C831" s="102" t="s">
        <v>264</v>
      </c>
      <c r="D831" s="102" t="s">
        <v>265</v>
      </c>
      <c r="E831" s="102" t="s">
        <v>610</v>
      </c>
      <c r="F831" s="102" t="s">
        <v>267</v>
      </c>
      <c r="G831" s="102">
        <v>405</v>
      </c>
    </row>
    <row r="832" spans="1:7" x14ac:dyDescent="0.2">
      <c r="A832" s="102" t="s">
        <v>2195</v>
      </c>
      <c r="B832" s="102" t="s">
        <v>2196</v>
      </c>
      <c r="C832" s="102" t="s">
        <v>657</v>
      </c>
      <c r="D832" s="102" t="s">
        <v>265</v>
      </c>
      <c r="E832" s="102" t="s">
        <v>658</v>
      </c>
      <c r="F832" s="102" t="s">
        <v>290</v>
      </c>
      <c r="G832" s="102">
        <v>650</v>
      </c>
    </row>
    <row r="833" spans="1:7" x14ac:dyDescent="0.2">
      <c r="A833" s="102" t="s">
        <v>2197</v>
      </c>
      <c r="B833" s="102" t="s">
        <v>1167</v>
      </c>
      <c r="C833" s="102" t="s">
        <v>599</v>
      </c>
      <c r="D833" s="102" t="s">
        <v>265</v>
      </c>
      <c r="E833" s="102" t="s">
        <v>600</v>
      </c>
      <c r="F833" s="102" t="s">
        <v>283</v>
      </c>
      <c r="G833" s="102">
        <v>450</v>
      </c>
    </row>
    <row r="834" spans="1:7" x14ac:dyDescent="0.2">
      <c r="A834" s="102" t="s">
        <v>2198</v>
      </c>
      <c r="B834" s="102" t="s">
        <v>2199</v>
      </c>
      <c r="C834" s="102" t="s">
        <v>264</v>
      </c>
      <c r="D834" s="102" t="s">
        <v>265</v>
      </c>
      <c r="E834" s="102" t="s">
        <v>266</v>
      </c>
      <c r="F834" s="102" t="s">
        <v>267</v>
      </c>
      <c r="G834" s="102">
        <v>152</v>
      </c>
    </row>
    <row r="835" spans="1:7" x14ac:dyDescent="0.2">
      <c r="A835" s="102" t="s">
        <v>2200</v>
      </c>
      <c r="B835" s="102" t="s">
        <v>2201</v>
      </c>
      <c r="C835" s="102" t="s">
        <v>264</v>
      </c>
      <c r="D835" s="102" t="s">
        <v>265</v>
      </c>
      <c r="E835" s="102" t="s">
        <v>746</v>
      </c>
      <c r="F835" s="102" t="s">
        <v>267</v>
      </c>
      <c r="G835" s="102">
        <v>100</v>
      </c>
    </row>
    <row r="836" spans="1:7" x14ac:dyDescent="0.2">
      <c r="A836" s="102" t="s">
        <v>2202</v>
      </c>
      <c r="B836" s="102" t="s">
        <v>2203</v>
      </c>
      <c r="C836" s="102" t="s">
        <v>2204</v>
      </c>
      <c r="D836" s="102" t="s">
        <v>180</v>
      </c>
      <c r="E836" s="102" t="s">
        <v>2205</v>
      </c>
      <c r="F836" s="102" t="s">
        <v>516</v>
      </c>
      <c r="G836" s="102">
        <v>105</v>
      </c>
    </row>
    <row r="837" spans="1:7" x14ac:dyDescent="0.2">
      <c r="A837" s="102" t="s">
        <v>2206</v>
      </c>
      <c r="B837" s="102" t="s">
        <v>2207</v>
      </c>
      <c r="C837" s="102" t="s">
        <v>771</v>
      </c>
      <c r="D837" s="102" t="s">
        <v>265</v>
      </c>
      <c r="E837" s="102" t="s">
        <v>772</v>
      </c>
      <c r="F837" s="102" t="s">
        <v>441</v>
      </c>
      <c r="G837" s="102">
        <v>300</v>
      </c>
    </row>
    <row r="838" spans="1:7" x14ac:dyDescent="0.2">
      <c r="A838" s="102" t="s">
        <v>2208</v>
      </c>
      <c r="B838" s="102" t="s">
        <v>2209</v>
      </c>
      <c r="C838" s="102" t="s">
        <v>264</v>
      </c>
      <c r="D838" s="102" t="s">
        <v>265</v>
      </c>
      <c r="E838" s="102" t="s">
        <v>1423</v>
      </c>
      <c r="F838" s="102" t="s">
        <v>267</v>
      </c>
      <c r="G838" s="102">
        <v>281</v>
      </c>
    </row>
    <row r="839" spans="1:7" x14ac:dyDescent="0.2">
      <c r="A839" s="102" t="s">
        <v>2210</v>
      </c>
      <c r="B839" s="102" t="s">
        <v>2211</v>
      </c>
      <c r="C839" s="102" t="s">
        <v>439</v>
      </c>
      <c r="D839" s="102" t="s">
        <v>265</v>
      </c>
      <c r="E839" s="102" t="s">
        <v>465</v>
      </c>
      <c r="F839" s="102" t="s">
        <v>441</v>
      </c>
      <c r="G839" s="102">
        <v>410</v>
      </c>
    </row>
    <row r="840" spans="1:7" x14ac:dyDescent="0.2">
      <c r="A840" s="102" t="s">
        <v>2212</v>
      </c>
      <c r="B840" s="102" t="s">
        <v>2213</v>
      </c>
      <c r="C840" s="102" t="s">
        <v>2214</v>
      </c>
      <c r="D840" s="102" t="s">
        <v>2215</v>
      </c>
      <c r="E840" s="102" t="s">
        <v>2216</v>
      </c>
      <c r="F840" s="102" t="s">
        <v>283</v>
      </c>
      <c r="G840" s="102">
        <v>147</v>
      </c>
    </row>
    <row r="841" spans="1:7" x14ac:dyDescent="0.2">
      <c r="A841" s="102" t="s">
        <v>2217</v>
      </c>
      <c r="B841" s="102" t="s">
        <v>2218</v>
      </c>
      <c r="C841" s="102" t="s">
        <v>364</v>
      </c>
      <c r="D841" s="102" t="s">
        <v>265</v>
      </c>
      <c r="E841" s="102" t="s">
        <v>542</v>
      </c>
      <c r="F841" s="102" t="s">
        <v>494</v>
      </c>
      <c r="G841" s="102">
        <v>150</v>
      </c>
    </row>
    <row r="842" spans="1:7" x14ac:dyDescent="0.2">
      <c r="A842" s="102" t="s">
        <v>2219</v>
      </c>
      <c r="B842" s="102" t="s">
        <v>2220</v>
      </c>
      <c r="C842" s="102" t="s">
        <v>264</v>
      </c>
      <c r="D842" s="102" t="s">
        <v>265</v>
      </c>
      <c r="E842" s="102" t="s">
        <v>331</v>
      </c>
      <c r="F842" s="102" t="s">
        <v>267</v>
      </c>
      <c r="G842" s="102">
        <v>120</v>
      </c>
    </row>
    <row r="843" spans="1:7" x14ac:dyDescent="0.2">
      <c r="A843" s="102" t="s">
        <v>2221</v>
      </c>
      <c r="B843" s="102" t="s">
        <v>2222</v>
      </c>
      <c r="C843" s="102" t="s">
        <v>395</v>
      </c>
      <c r="D843" s="102" t="s">
        <v>180</v>
      </c>
      <c r="E843" s="102" t="s">
        <v>475</v>
      </c>
      <c r="F843" s="102" t="s">
        <v>277</v>
      </c>
      <c r="G843" s="102">
        <v>517</v>
      </c>
    </row>
    <row r="844" spans="1:7" x14ac:dyDescent="0.2">
      <c r="A844" s="102" t="s">
        <v>2223</v>
      </c>
      <c r="B844" s="102" t="s">
        <v>2224</v>
      </c>
      <c r="C844" s="102" t="s">
        <v>264</v>
      </c>
      <c r="D844" s="102" t="s">
        <v>265</v>
      </c>
      <c r="E844" s="102" t="s">
        <v>508</v>
      </c>
      <c r="F844" s="102" t="s">
        <v>267</v>
      </c>
      <c r="G844" s="102">
        <v>100</v>
      </c>
    </row>
    <row r="845" spans="1:7" x14ac:dyDescent="0.2">
      <c r="A845" s="102" t="s">
        <v>2225</v>
      </c>
      <c r="B845" s="102" t="s">
        <v>2226</v>
      </c>
      <c r="C845" s="102" t="s">
        <v>264</v>
      </c>
      <c r="D845" s="102" t="s">
        <v>265</v>
      </c>
      <c r="E845" s="102" t="s">
        <v>310</v>
      </c>
      <c r="F845" s="102" t="s">
        <v>267</v>
      </c>
      <c r="G845" s="102">
        <v>130</v>
      </c>
    </row>
    <row r="846" spans="1:7" x14ac:dyDescent="0.2">
      <c r="A846" s="102" t="s">
        <v>2227</v>
      </c>
      <c r="B846" s="102" t="s">
        <v>2228</v>
      </c>
      <c r="C846" s="102" t="s">
        <v>657</v>
      </c>
      <c r="D846" s="102" t="s">
        <v>265</v>
      </c>
      <c r="E846" s="102" t="s">
        <v>1241</v>
      </c>
      <c r="F846" s="102" t="s">
        <v>290</v>
      </c>
      <c r="G846" s="102">
        <v>200</v>
      </c>
    </row>
    <row r="847" spans="1:7" x14ac:dyDescent="0.2">
      <c r="A847" s="102" t="s">
        <v>2229</v>
      </c>
      <c r="B847" s="102" t="s">
        <v>2230</v>
      </c>
      <c r="C847" s="102" t="s">
        <v>264</v>
      </c>
      <c r="D847" s="102" t="s">
        <v>265</v>
      </c>
      <c r="E847" s="102" t="s">
        <v>545</v>
      </c>
      <c r="F847" s="102" t="s">
        <v>267</v>
      </c>
      <c r="G847" s="102">
        <v>220</v>
      </c>
    </row>
    <row r="848" spans="1:7" x14ac:dyDescent="0.2">
      <c r="A848" s="102" t="s">
        <v>2231</v>
      </c>
      <c r="B848" s="102" t="s">
        <v>2232</v>
      </c>
      <c r="C848" s="102" t="s">
        <v>264</v>
      </c>
      <c r="D848" s="102" t="s">
        <v>265</v>
      </c>
      <c r="E848" s="102" t="s">
        <v>299</v>
      </c>
      <c r="F848" s="102" t="s">
        <v>267</v>
      </c>
      <c r="G848" s="102">
        <v>250</v>
      </c>
    </row>
    <row r="849" spans="1:7" x14ac:dyDescent="0.2">
      <c r="A849" s="102" t="s">
        <v>2233</v>
      </c>
      <c r="B849" s="102" t="s">
        <v>2234</v>
      </c>
      <c r="C849" s="102" t="s">
        <v>364</v>
      </c>
      <c r="D849" s="102" t="s">
        <v>265</v>
      </c>
      <c r="E849" s="102" t="s">
        <v>1142</v>
      </c>
      <c r="F849" s="102" t="s">
        <v>494</v>
      </c>
      <c r="G849" s="102">
        <v>200</v>
      </c>
    </row>
    <row r="850" spans="1:7" x14ac:dyDescent="0.2">
      <c r="A850" s="102" t="s">
        <v>2235</v>
      </c>
      <c r="B850" s="102" t="s">
        <v>2236</v>
      </c>
      <c r="C850" s="102" t="s">
        <v>270</v>
      </c>
      <c r="D850" s="102" t="s">
        <v>265</v>
      </c>
      <c r="E850" s="102" t="s">
        <v>350</v>
      </c>
      <c r="F850" s="102" t="s">
        <v>272</v>
      </c>
      <c r="G850" s="102">
        <v>316</v>
      </c>
    </row>
    <row r="851" spans="1:7" x14ac:dyDescent="0.2">
      <c r="A851" s="102" t="s">
        <v>2237</v>
      </c>
      <c r="B851" s="102" t="s">
        <v>2238</v>
      </c>
      <c r="C851" s="102" t="s">
        <v>657</v>
      </c>
      <c r="D851" s="102" t="s">
        <v>265</v>
      </c>
      <c r="E851" s="102" t="s">
        <v>1241</v>
      </c>
      <c r="F851" s="102" t="s">
        <v>290</v>
      </c>
      <c r="G851" s="102">
        <v>250</v>
      </c>
    </row>
    <row r="852" spans="1:7" x14ac:dyDescent="0.2">
      <c r="A852" s="102" t="s">
        <v>2239</v>
      </c>
      <c r="B852" s="102" t="s">
        <v>2240</v>
      </c>
      <c r="C852" s="102" t="s">
        <v>264</v>
      </c>
      <c r="D852" s="102" t="s">
        <v>265</v>
      </c>
      <c r="E852" s="102" t="s">
        <v>688</v>
      </c>
      <c r="F852" s="102" t="s">
        <v>267</v>
      </c>
      <c r="G852" s="102">
        <v>300</v>
      </c>
    </row>
    <row r="853" spans="1:7" x14ac:dyDescent="0.2">
      <c r="A853" s="102" t="s">
        <v>2241</v>
      </c>
      <c r="B853" s="102" t="s">
        <v>2242</v>
      </c>
      <c r="C853" s="102" t="s">
        <v>264</v>
      </c>
      <c r="D853" s="102" t="s">
        <v>265</v>
      </c>
      <c r="E853" s="102" t="s">
        <v>382</v>
      </c>
      <c r="F853" s="102" t="s">
        <v>267</v>
      </c>
      <c r="G853" s="102">
        <v>130</v>
      </c>
    </row>
    <row r="854" spans="1:7" x14ac:dyDescent="0.2">
      <c r="A854" s="102" t="s">
        <v>2243</v>
      </c>
      <c r="B854" s="102" t="s">
        <v>2244</v>
      </c>
      <c r="C854" s="102" t="s">
        <v>264</v>
      </c>
      <c r="D854" s="102" t="s">
        <v>265</v>
      </c>
      <c r="E854" s="102" t="s">
        <v>545</v>
      </c>
      <c r="F854" s="102" t="s">
        <v>267</v>
      </c>
      <c r="G854" s="102">
        <v>200</v>
      </c>
    </row>
    <row r="855" spans="1:7" x14ac:dyDescent="0.2">
      <c r="A855" s="102" t="s">
        <v>2245</v>
      </c>
      <c r="B855" s="102" t="s">
        <v>2246</v>
      </c>
      <c r="C855" s="102" t="s">
        <v>264</v>
      </c>
      <c r="D855" s="102" t="s">
        <v>265</v>
      </c>
      <c r="E855" s="102" t="s">
        <v>266</v>
      </c>
      <c r="F855" s="102" t="s">
        <v>267</v>
      </c>
      <c r="G855" s="102">
        <v>104</v>
      </c>
    </row>
    <row r="856" spans="1:7" x14ac:dyDescent="0.2">
      <c r="A856" s="102" t="s">
        <v>2247</v>
      </c>
      <c r="B856" s="102" t="s">
        <v>2248</v>
      </c>
      <c r="C856" s="102" t="s">
        <v>364</v>
      </c>
      <c r="D856" s="102" t="s">
        <v>265</v>
      </c>
      <c r="E856" s="102" t="s">
        <v>707</v>
      </c>
      <c r="F856" s="102" t="s">
        <v>494</v>
      </c>
      <c r="G856" s="102">
        <v>210</v>
      </c>
    </row>
    <row r="857" spans="1:7" x14ac:dyDescent="0.2">
      <c r="A857" s="102" t="s">
        <v>2249</v>
      </c>
      <c r="B857" s="102" t="s">
        <v>2250</v>
      </c>
      <c r="C857" s="102" t="s">
        <v>275</v>
      </c>
      <c r="D857" s="102" t="s">
        <v>180</v>
      </c>
      <c r="E857" s="102" t="s">
        <v>1967</v>
      </c>
      <c r="F857" s="102" t="s">
        <v>277</v>
      </c>
      <c r="G857" s="102">
        <v>283</v>
      </c>
    </row>
    <row r="858" spans="1:7" x14ac:dyDescent="0.2">
      <c r="A858" s="102" t="s">
        <v>2251</v>
      </c>
      <c r="B858" s="102" t="s">
        <v>2252</v>
      </c>
      <c r="C858" s="102" t="s">
        <v>599</v>
      </c>
      <c r="D858" s="102" t="s">
        <v>265</v>
      </c>
      <c r="E858" s="102" t="s">
        <v>600</v>
      </c>
      <c r="F858" s="102" t="s">
        <v>487</v>
      </c>
      <c r="G858" s="102">
        <v>540</v>
      </c>
    </row>
    <row r="859" spans="1:7" x14ac:dyDescent="0.2">
      <c r="A859" s="102" t="s">
        <v>2253</v>
      </c>
      <c r="B859" s="102" t="s">
        <v>1764</v>
      </c>
      <c r="C859" s="102" t="s">
        <v>657</v>
      </c>
      <c r="D859" s="102" t="s">
        <v>265</v>
      </c>
      <c r="E859" s="102" t="s">
        <v>658</v>
      </c>
      <c r="F859" s="102" t="s">
        <v>290</v>
      </c>
      <c r="G859" s="102">
        <v>200</v>
      </c>
    </row>
    <row r="860" spans="1:7" x14ac:dyDescent="0.2">
      <c r="A860" s="102" t="s">
        <v>2254</v>
      </c>
      <c r="B860" s="102" t="s">
        <v>2255</v>
      </c>
      <c r="C860" s="102" t="s">
        <v>439</v>
      </c>
      <c r="D860" s="102" t="s">
        <v>265</v>
      </c>
      <c r="E860" s="102" t="s">
        <v>465</v>
      </c>
      <c r="F860" s="102" t="s">
        <v>441</v>
      </c>
      <c r="G860" s="102">
        <v>100</v>
      </c>
    </row>
    <row r="861" spans="1:7" x14ac:dyDescent="0.2">
      <c r="A861" s="102" t="s">
        <v>2256</v>
      </c>
      <c r="B861" s="102" t="s">
        <v>2257</v>
      </c>
      <c r="C861" s="102" t="s">
        <v>364</v>
      </c>
      <c r="D861" s="102" t="s">
        <v>265</v>
      </c>
      <c r="E861" s="102" t="s">
        <v>707</v>
      </c>
      <c r="F861" s="102" t="s">
        <v>494</v>
      </c>
      <c r="G861" s="102">
        <v>260</v>
      </c>
    </row>
    <row r="862" spans="1:7" x14ac:dyDescent="0.2">
      <c r="A862" s="102" t="s">
        <v>2258</v>
      </c>
      <c r="B862" s="102" t="s">
        <v>2026</v>
      </c>
      <c r="C862" s="102" t="s">
        <v>264</v>
      </c>
      <c r="D862" s="102" t="s">
        <v>265</v>
      </c>
      <c r="E862" s="102" t="s">
        <v>545</v>
      </c>
      <c r="F862" s="102" t="s">
        <v>267</v>
      </c>
      <c r="G862" s="102">
        <v>300</v>
      </c>
    </row>
    <row r="863" spans="1:7" x14ac:dyDescent="0.2">
      <c r="A863" s="102" t="s">
        <v>2259</v>
      </c>
      <c r="B863" s="102" t="s">
        <v>2260</v>
      </c>
      <c r="C863" s="102" t="s">
        <v>264</v>
      </c>
      <c r="D863" s="102" t="s">
        <v>265</v>
      </c>
      <c r="E863" s="102" t="s">
        <v>768</v>
      </c>
      <c r="F863" s="102" t="s">
        <v>267</v>
      </c>
      <c r="G863" s="102">
        <v>500</v>
      </c>
    </row>
    <row r="864" spans="1:7" x14ac:dyDescent="0.2">
      <c r="A864" s="102" t="s">
        <v>2261</v>
      </c>
      <c r="B864" s="102" t="s">
        <v>2262</v>
      </c>
      <c r="C864" s="102" t="s">
        <v>264</v>
      </c>
      <c r="D864" s="102" t="s">
        <v>265</v>
      </c>
      <c r="E864" s="102" t="s">
        <v>1261</v>
      </c>
      <c r="F864" s="102" t="s">
        <v>267</v>
      </c>
      <c r="G864" s="102">
        <v>100</v>
      </c>
    </row>
    <row r="865" spans="1:7" x14ac:dyDescent="0.2">
      <c r="A865" s="102" t="s">
        <v>2263</v>
      </c>
      <c r="B865" s="102" t="s">
        <v>2264</v>
      </c>
      <c r="C865" s="102" t="s">
        <v>264</v>
      </c>
      <c r="D865" s="102" t="s">
        <v>265</v>
      </c>
      <c r="E865" s="102" t="s">
        <v>526</v>
      </c>
      <c r="F865" s="102" t="s">
        <v>283</v>
      </c>
      <c r="G865" s="102">
        <v>100</v>
      </c>
    </row>
    <row r="866" spans="1:7" x14ac:dyDescent="0.2">
      <c r="A866" s="102" t="s">
        <v>2265</v>
      </c>
      <c r="B866" s="102" t="s">
        <v>2266</v>
      </c>
      <c r="C866" s="102" t="s">
        <v>2074</v>
      </c>
      <c r="D866" s="102" t="s">
        <v>265</v>
      </c>
      <c r="E866" s="102" t="s">
        <v>2267</v>
      </c>
      <c r="F866" s="102" t="s">
        <v>283</v>
      </c>
      <c r="G866" s="102">
        <v>7479</v>
      </c>
    </row>
    <row r="867" spans="1:7" x14ac:dyDescent="0.2">
      <c r="A867" s="102" t="s">
        <v>2268</v>
      </c>
      <c r="B867" s="102" t="s">
        <v>2269</v>
      </c>
      <c r="C867" s="102" t="s">
        <v>395</v>
      </c>
      <c r="D867" s="102" t="s">
        <v>180</v>
      </c>
      <c r="E867" s="102" t="s">
        <v>396</v>
      </c>
      <c r="F867" s="102" t="s">
        <v>277</v>
      </c>
      <c r="G867" s="102">
        <v>500</v>
      </c>
    </row>
    <row r="868" spans="1:7" x14ac:dyDescent="0.2">
      <c r="A868" s="102" t="s">
        <v>2270</v>
      </c>
      <c r="B868" s="102" t="s">
        <v>2271</v>
      </c>
      <c r="C868" s="102" t="s">
        <v>264</v>
      </c>
      <c r="D868" s="102" t="s">
        <v>265</v>
      </c>
      <c r="E868" s="102" t="s">
        <v>408</v>
      </c>
      <c r="F868" s="102" t="s">
        <v>267</v>
      </c>
      <c r="G868" s="102">
        <v>140</v>
      </c>
    </row>
    <row r="869" spans="1:7" x14ac:dyDescent="0.2">
      <c r="A869" s="102" t="s">
        <v>2272</v>
      </c>
      <c r="B869" s="102" t="s">
        <v>2273</v>
      </c>
      <c r="C869" s="102" t="s">
        <v>264</v>
      </c>
      <c r="D869" s="102" t="s">
        <v>265</v>
      </c>
      <c r="E869" s="102" t="s">
        <v>399</v>
      </c>
      <c r="F869" s="102" t="s">
        <v>267</v>
      </c>
      <c r="G869" s="102">
        <v>200</v>
      </c>
    </row>
    <row r="870" spans="1:7" x14ac:dyDescent="0.2">
      <c r="A870" s="102" t="s">
        <v>2274</v>
      </c>
      <c r="B870" s="102" t="s">
        <v>2275</v>
      </c>
      <c r="C870" s="102" t="s">
        <v>264</v>
      </c>
      <c r="D870" s="102" t="s">
        <v>265</v>
      </c>
      <c r="E870" s="102" t="s">
        <v>545</v>
      </c>
      <c r="F870" s="102" t="s">
        <v>267</v>
      </c>
      <c r="G870" s="102">
        <v>130</v>
      </c>
    </row>
    <row r="871" spans="1:7" x14ac:dyDescent="0.2">
      <c r="A871" s="102" t="s">
        <v>2276</v>
      </c>
      <c r="B871" s="102" t="s">
        <v>2277</v>
      </c>
      <c r="C871" s="102" t="s">
        <v>340</v>
      </c>
      <c r="D871" s="102" t="s">
        <v>265</v>
      </c>
      <c r="E871" s="102" t="s">
        <v>518</v>
      </c>
      <c r="F871" s="102" t="s">
        <v>342</v>
      </c>
      <c r="G871" s="102">
        <v>270</v>
      </c>
    </row>
    <row r="872" spans="1:7" x14ac:dyDescent="0.2">
      <c r="A872" s="102" t="s">
        <v>2278</v>
      </c>
      <c r="B872" s="102" t="s">
        <v>2279</v>
      </c>
      <c r="C872" s="102" t="s">
        <v>270</v>
      </c>
      <c r="D872" s="102" t="s">
        <v>265</v>
      </c>
      <c r="E872" s="102" t="s">
        <v>521</v>
      </c>
      <c r="F872" s="102" t="s">
        <v>272</v>
      </c>
      <c r="G872" s="102">
        <v>120</v>
      </c>
    </row>
    <row r="873" spans="1:7" x14ac:dyDescent="0.2">
      <c r="A873" s="102" t="s">
        <v>2280</v>
      </c>
      <c r="B873" s="102" t="s">
        <v>2281</v>
      </c>
      <c r="C873" s="102" t="s">
        <v>762</v>
      </c>
      <c r="D873" s="102" t="s">
        <v>265</v>
      </c>
      <c r="E873" s="102" t="s">
        <v>763</v>
      </c>
      <c r="F873" s="102" t="s">
        <v>347</v>
      </c>
      <c r="G873" s="102">
        <v>160</v>
      </c>
    </row>
    <row r="874" spans="1:7" x14ac:dyDescent="0.2">
      <c r="A874" s="102" t="s">
        <v>2282</v>
      </c>
      <c r="B874" s="102" t="s">
        <v>2283</v>
      </c>
      <c r="C874" s="102" t="s">
        <v>2284</v>
      </c>
      <c r="D874" s="102" t="s">
        <v>122</v>
      </c>
      <c r="E874" s="102" t="s">
        <v>2285</v>
      </c>
      <c r="F874" s="102" t="s">
        <v>283</v>
      </c>
      <c r="G874" s="102">
        <v>770</v>
      </c>
    </row>
    <row r="875" spans="1:7" x14ac:dyDescent="0.2">
      <c r="A875" s="102" t="s">
        <v>2286</v>
      </c>
      <c r="B875" s="102" t="s">
        <v>2287</v>
      </c>
      <c r="C875" s="102" t="s">
        <v>264</v>
      </c>
      <c r="D875" s="102" t="s">
        <v>265</v>
      </c>
      <c r="E875" s="102" t="s">
        <v>331</v>
      </c>
      <c r="F875" s="102" t="s">
        <v>267</v>
      </c>
      <c r="G875" s="102">
        <v>100</v>
      </c>
    </row>
    <row r="876" spans="1:7" x14ac:dyDescent="0.2">
      <c r="A876" s="102" t="s">
        <v>2288</v>
      </c>
      <c r="B876" s="102" t="s">
        <v>2289</v>
      </c>
      <c r="C876" s="102" t="s">
        <v>2290</v>
      </c>
      <c r="D876" s="102" t="s">
        <v>125</v>
      </c>
      <c r="E876" s="102" t="s">
        <v>2291</v>
      </c>
      <c r="F876" s="102" t="s">
        <v>283</v>
      </c>
      <c r="G876" s="102">
        <v>250</v>
      </c>
    </row>
    <row r="877" spans="1:7" x14ac:dyDescent="0.2">
      <c r="A877" s="102" t="s">
        <v>2292</v>
      </c>
      <c r="B877" s="102" t="s">
        <v>2293</v>
      </c>
      <c r="C877" s="102" t="s">
        <v>439</v>
      </c>
      <c r="D877" s="102" t="s">
        <v>265</v>
      </c>
      <c r="E877" s="102" t="s">
        <v>465</v>
      </c>
      <c r="F877" s="102" t="s">
        <v>441</v>
      </c>
      <c r="G877" s="102">
        <v>115</v>
      </c>
    </row>
    <row r="878" spans="1:7" x14ac:dyDescent="0.2">
      <c r="A878" s="102" t="s">
        <v>2294</v>
      </c>
      <c r="B878" s="102" t="s">
        <v>2295</v>
      </c>
      <c r="C878" s="102" t="s">
        <v>264</v>
      </c>
      <c r="D878" s="102" t="s">
        <v>265</v>
      </c>
      <c r="E878" s="102" t="s">
        <v>1000</v>
      </c>
      <c r="F878" s="102" t="s">
        <v>267</v>
      </c>
      <c r="G878" s="102">
        <v>200</v>
      </c>
    </row>
    <row r="879" spans="1:7" x14ac:dyDescent="0.2">
      <c r="A879" s="102" t="s">
        <v>2296</v>
      </c>
      <c r="B879" s="102" t="s">
        <v>2297</v>
      </c>
      <c r="C879" s="102" t="s">
        <v>1150</v>
      </c>
      <c r="D879" s="102" t="s">
        <v>180</v>
      </c>
      <c r="E879" s="102" t="s">
        <v>1151</v>
      </c>
      <c r="F879" s="102" t="s">
        <v>462</v>
      </c>
      <c r="G879" s="102">
        <v>125</v>
      </c>
    </row>
    <row r="880" spans="1:7" x14ac:dyDescent="0.2">
      <c r="A880" s="102" t="s">
        <v>2298</v>
      </c>
      <c r="B880" s="102" t="s">
        <v>2299</v>
      </c>
      <c r="C880" s="102" t="s">
        <v>264</v>
      </c>
      <c r="D880" s="102" t="s">
        <v>265</v>
      </c>
      <c r="E880" s="102" t="s">
        <v>331</v>
      </c>
      <c r="F880" s="102" t="s">
        <v>267</v>
      </c>
      <c r="G880" s="102">
        <v>150</v>
      </c>
    </row>
    <row r="881" spans="1:7" x14ac:dyDescent="0.2">
      <c r="A881" s="102" t="s">
        <v>2300</v>
      </c>
      <c r="B881" s="102" t="s">
        <v>2301</v>
      </c>
      <c r="C881" s="102" t="s">
        <v>327</v>
      </c>
      <c r="D881" s="102" t="s">
        <v>265</v>
      </c>
      <c r="E881" s="102" t="s">
        <v>482</v>
      </c>
      <c r="F881" s="102" t="s">
        <v>267</v>
      </c>
      <c r="G881" s="102">
        <v>150</v>
      </c>
    </row>
    <row r="882" spans="1:7" x14ac:dyDescent="0.2">
      <c r="A882" s="102" t="s">
        <v>2302</v>
      </c>
      <c r="B882" s="102" t="s">
        <v>2303</v>
      </c>
      <c r="C882" s="102" t="s">
        <v>264</v>
      </c>
      <c r="D882" s="102" t="s">
        <v>265</v>
      </c>
      <c r="E882" s="102" t="s">
        <v>610</v>
      </c>
      <c r="F882" s="102" t="s">
        <v>267</v>
      </c>
      <c r="G882" s="102">
        <v>205</v>
      </c>
    </row>
    <row r="883" spans="1:7" x14ac:dyDescent="0.2">
      <c r="A883" s="102" t="s">
        <v>2304</v>
      </c>
      <c r="B883" s="102" t="s">
        <v>2305</v>
      </c>
      <c r="C883" s="102" t="s">
        <v>340</v>
      </c>
      <c r="D883" s="102" t="s">
        <v>265</v>
      </c>
      <c r="E883" s="102" t="s">
        <v>341</v>
      </c>
      <c r="F883" s="102" t="s">
        <v>342</v>
      </c>
      <c r="G883" s="102">
        <v>100</v>
      </c>
    </row>
    <row r="884" spans="1:7" x14ac:dyDescent="0.2">
      <c r="A884" s="102" t="s">
        <v>2306</v>
      </c>
      <c r="B884" s="102" t="s">
        <v>2307</v>
      </c>
      <c r="C884" s="102" t="s">
        <v>516</v>
      </c>
      <c r="D884" s="102" t="s">
        <v>180</v>
      </c>
      <c r="E884" s="102" t="s">
        <v>1013</v>
      </c>
      <c r="F884" s="102" t="s">
        <v>516</v>
      </c>
      <c r="G884" s="102">
        <v>170</v>
      </c>
    </row>
    <row r="885" spans="1:7" x14ac:dyDescent="0.2">
      <c r="A885" s="102" t="s">
        <v>2308</v>
      </c>
      <c r="B885" s="102" t="s">
        <v>2309</v>
      </c>
      <c r="C885" s="102" t="s">
        <v>264</v>
      </c>
      <c r="D885" s="102" t="s">
        <v>265</v>
      </c>
      <c r="E885" s="102" t="s">
        <v>408</v>
      </c>
      <c r="F885" s="102" t="s">
        <v>267</v>
      </c>
      <c r="G885" s="102">
        <v>175</v>
      </c>
    </row>
    <row r="886" spans="1:7" x14ac:dyDescent="0.2">
      <c r="A886" s="102" t="s">
        <v>2310</v>
      </c>
      <c r="B886" s="102" t="s">
        <v>2311</v>
      </c>
      <c r="C886" s="102" t="s">
        <v>264</v>
      </c>
      <c r="D886" s="102" t="s">
        <v>265</v>
      </c>
      <c r="E886" s="102" t="s">
        <v>310</v>
      </c>
      <c r="F886" s="102" t="s">
        <v>267</v>
      </c>
      <c r="G886" s="102">
        <v>100</v>
      </c>
    </row>
    <row r="887" spans="1:7" x14ac:dyDescent="0.2">
      <c r="A887" s="102" t="s">
        <v>2312</v>
      </c>
      <c r="B887" s="102" t="s">
        <v>2313</v>
      </c>
      <c r="C887" s="102" t="s">
        <v>264</v>
      </c>
      <c r="D887" s="102" t="s">
        <v>265</v>
      </c>
      <c r="E887" s="102" t="s">
        <v>310</v>
      </c>
      <c r="F887" s="102" t="s">
        <v>267</v>
      </c>
      <c r="G887" s="102">
        <v>127</v>
      </c>
    </row>
    <row r="888" spans="1:7" x14ac:dyDescent="0.2">
      <c r="A888" s="102" t="s">
        <v>2314</v>
      </c>
      <c r="B888" s="102" t="s">
        <v>2315</v>
      </c>
      <c r="C888" s="102" t="s">
        <v>264</v>
      </c>
      <c r="D888" s="102" t="s">
        <v>265</v>
      </c>
      <c r="E888" s="102" t="s">
        <v>596</v>
      </c>
      <c r="F888" s="102" t="s">
        <v>267</v>
      </c>
      <c r="G888" s="102">
        <v>600</v>
      </c>
    </row>
    <row r="889" spans="1:7" x14ac:dyDescent="0.2">
      <c r="A889" s="102" t="s">
        <v>2316</v>
      </c>
      <c r="B889" s="102" t="s">
        <v>2317</v>
      </c>
      <c r="C889" s="102" t="s">
        <v>735</v>
      </c>
      <c r="D889" s="102" t="s">
        <v>265</v>
      </c>
      <c r="E889" s="102" t="s">
        <v>1528</v>
      </c>
      <c r="F889" s="102" t="s">
        <v>272</v>
      </c>
      <c r="G889" s="102">
        <v>114</v>
      </c>
    </row>
    <row r="890" spans="1:7" x14ac:dyDescent="0.2">
      <c r="A890" s="102" t="s">
        <v>2318</v>
      </c>
      <c r="B890" s="102" t="s">
        <v>2319</v>
      </c>
      <c r="C890" s="102" t="s">
        <v>388</v>
      </c>
      <c r="D890" s="102" t="s">
        <v>265</v>
      </c>
      <c r="E890" s="102" t="s">
        <v>433</v>
      </c>
      <c r="F890" s="102" t="s">
        <v>267</v>
      </c>
      <c r="G890" s="102">
        <v>110</v>
      </c>
    </row>
    <row r="891" spans="1:7" x14ac:dyDescent="0.2">
      <c r="A891" s="102" t="s">
        <v>2320</v>
      </c>
      <c r="B891" s="102" t="s">
        <v>2321</v>
      </c>
      <c r="C891" s="102" t="s">
        <v>264</v>
      </c>
      <c r="D891" s="102" t="s">
        <v>265</v>
      </c>
      <c r="E891" s="102" t="s">
        <v>408</v>
      </c>
      <c r="F891" s="102" t="s">
        <v>267</v>
      </c>
      <c r="G891" s="102">
        <v>100</v>
      </c>
    </row>
    <row r="892" spans="1:7" x14ac:dyDescent="0.2">
      <c r="A892" s="102" t="s">
        <v>2322</v>
      </c>
      <c r="B892" s="102" t="s">
        <v>2323</v>
      </c>
      <c r="C892" s="102" t="s">
        <v>264</v>
      </c>
      <c r="D892" s="102" t="s">
        <v>265</v>
      </c>
      <c r="E892" s="102" t="s">
        <v>561</v>
      </c>
      <c r="F892" s="102" t="s">
        <v>283</v>
      </c>
      <c r="G892" s="102">
        <v>500</v>
      </c>
    </row>
    <row r="893" spans="1:7" x14ac:dyDescent="0.2">
      <c r="A893" s="102" t="s">
        <v>2324</v>
      </c>
      <c r="B893" s="102" t="s">
        <v>2325</v>
      </c>
      <c r="C893" s="102" t="s">
        <v>657</v>
      </c>
      <c r="D893" s="102" t="s">
        <v>265</v>
      </c>
      <c r="E893" s="102" t="s">
        <v>658</v>
      </c>
      <c r="F893" s="102" t="s">
        <v>290</v>
      </c>
      <c r="G893" s="102">
        <v>150</v>
      </c>
    </row>
    <row r="894" spans="1:7" x14ac:dyDescent="0.2">
      <c r="A894" s="102" t="s">
        <v>2326</v>
      </c>
      <c r="B894" s="102" t="s">
        <v>517</v>
      </c>
      <c r="C894" s="102" t="s">
        <v>439</v>
      </c>
      <c r="D894" s="102" t="s">
        <v>265</v>
      </c>
      <c r="E894" s="102" t="s">
        <v>465</v>
      </c>
      <c r="F894" s="102" t="s">
        <v>441</v>
      </c>
      <c r="G894" s="102">
        <v>100</v>
      </c>
    </row>
    <row r="895" spans="1:7" x14ac:dyDescent="0.2">
      <c r="A895" s="102" t="s">
        <v>2327</v>
      </c>
      <c r="B895" s="102" t="s">
        <v>2328</v>
      </c>
      <c r="C895" s="102" t="s">
        <v>264</v>
      </c>
      <c r="D895" s="102" t="s">
        <v>265</v>
      </c>
      <c r="E895" s="102" t="s">
        <v>266</v>
      </c>
      <c r="F895" s="102" t="s">
        <v>267</v>
      </c>
      <c r="G895" s="102">
        <v>110</v>
      </c>
    </row>
    <row r="896" spans="1:7" x14ac:dyDescent="0.2">
      <c r="A896" s="102" t="s">
        <v>2329</v>
      </c>
      <c r="B896" s="102" t="s">
        <v>2330</v>
      </c>
      <c r="C896" s="102" t="s">
        <v>516</v>
      </c>
      <c r="D896" s="102" t="s">
        <v>180</v>
      </c>
      <c r="E896" s="102" t="s">
        <v>1013</v>
      </c>
      <c r="F896" s="102" t="s">
        <v>283</v>
      </c>
      <c r="G896" s="102">
        <v>550</v>
      </c>
    </row>
    <row r="897" spans="1:7" x14ac:dyDescent="0.2">
      <c r="A897" s="102" t="s">
        <v>2331</v>
      </c>
      <c r="B897" s="102" t="s">
        <v>2332</v>
      </c>
      <c r="C897" s="102" t="s">
        <v>368</v>
      </c>
      <c r="D897" s="102" t="s">
        <v>265</v>
      </c>
      <c r="E897" s="102" t="s">
        <v>369</v>
      </c>
      <c r="F897" s="102" t="s">
        <v>487</v>
      </c>
      <c r="G897" s="102">
        <v>110</v>
      </c>
    </row>
    <row r="898" spans="1:7" x14ac:dyDescent="0.2">
      <c r="A898" s="102" t="s">
        <v>2333</v>
      </c>
      <c r="B898" s="102" t="s">
        <v>2334</v>
      </c>
      <c r="C898" s="102" t="s">
        <v>395</v>
      </c>
      <c r="D898" s="102" t="s">
        <v>180</v>
      </c>
      <c r="E898" s="102" t="s">
        <v>396</v>
      </c>
      <c r="F898" s="102" t="s">
        <v>277</v>
      </c>
      <c r="G898" s="102">
        <v>100</v>
      </c>
    </row>
    <row r="899" spans="1:7" x14ac:dyDescent="0.2">
      <c r="A899" s="102" t="s">
        <v>2335</v>
      </c>
      <c r="B899" s="102" t="s">
        <v>2336</v>
      </c>
      <c r="C899" s="102" t="s">
        <v>364</v>
      </c>
      <c r="D899" s="102" t="s">
        <v>265</v>
      </c>
      <c r="E899" s="102" t="s">
        <v>542</v>
      </c>
      <c r="F899" s="102" t="s">
        <v>494</v>
      </c>
      <c r="G899" s="102">
        <v>100</v>
      </c>
    </row>
    <row r="900" spans="1:7" x14ac:dyDescent="0.2">
      <c r="A900" s="102" t="s">
        <v>2337</v>
      </c>
      <c r="B900" s="102" t="s">
        <v>2338</v>
      </c>
      <c r="C900" s="102" t="s">
        <v>305</v>
      </c>
      <c r="D900" s="102" t="s">
        <v>265</v>
      </c>
      <c r="E900" s="102" t="s">
        <v>1086</v>
      </c>
      <c r="F900" s="102" t="s">
        <v>307</v>
      </c>
      <c r="G900" s="102">
        <v>150</v>
      </c>
    </row>
    <row r="901" spans="1:7" x14ac:dyDescent="0.2">
      <c r="A901" s="102" t="s">
        <v>2339</v>
      </c>
      <c r="B901" s="102" t="s">
        <v>2340</v>
      </c>
      <c r="C901" s="102" t="s">
        <v>599</v>
      </c>
      <c r="D901" s="102" t="s">
        <v>265</v>
      </c>
      <c r="E901" s="102" t="s">
        <v>600</v>
      </c>
      <c r="F901" s="102" t="s">
        <v>487</v>
      </c>
      <c r="G901" s="102">
        <v>155</v>
      </c>
    </row>
    <row r="902" spans="1:7" x14ac:dyDescent="0.2">
      <c r="A902" s="102" t="s">
        <v>2341</v>
      </c>
      <c r="B902" s="102" t="s">
        <v>2342</v>
      </c>
      <c r="C902" s="102" t="s">
        <v>2343</v>
      </c>
      <c r="D902" s="102" t="s">
        <v>2344</v>
      </c>
      <c r="E902" s="102" t="s">
        <v>2345</v>
      </c>
      <c r="F902" s="102" t="s">
        <v>283</v>
      </c>
      <c r="G902" s="102">
        <v>750</v>
      </c>
    </row>
    <row r="903" spans="1:7" x14ac:dyDescent="0.2">
      <c r="A903" s="102" t="s">
        <v>2346</v>
      </c>
      <c r="B903" s="102" t="s">
        <v>2347</v>
      </c>
      <c r="C903" s="102" t="s">
        <v>264</v>
      </c>
      <c r="D903" s="102" t="s">
        <v>265</v>
      </c>
      <c r="E903" s="102" t="s">
        <v>316</v>
      </c>
      <c r="F903" s="102" t="s">
        <v>267</v>
      </c>
      <c r="G903" s="102">
        <v>2110</v>
      </c>
    </row>
    <row r="904" spans="1:7" x14ac:dyDescent="0.2">
      <c r="A904" s="102" t="s">
        <v>2348</v>
      </c>
      <c r="B904" s="102" t="s">
        <v>2349</v>
      </c>
      <c r="C904" s="102" t="s">
        <v>270</v>
      </c>
      <c r="D904" s="102" t="s">
        <v>265</v>
      </c>
      <c r="E904" s="102" t="s">
        <v>271</v>
      </c>
      <c r="F904" s="102" t="s">
        <v>283</v>
      </c>
      <c r="G904" s="102">
        <v>3600</v>
      </c>
    </row>
    <row r="905" spans="1:7" x14ac:dyDescent="0.2">
      <c r="A905" s="102" t="s">
        <v>2350</v>
      </c>
      <c r="B905" s="102" t="s">
        <v>1380</v>
      </c>
      <c r="C905" s="102" t="s">
        <v>762</v>
      </c>
      <c r="D905" s="102" t="s">
        <v>265</v>
      </c>
      <c r="E905" s="102" t="s">
        <v>763</v>
      </c>
      <c r="F905" s="102" t="s">
        <v>347</v>
      </c>
      <c r="G905" s="102">
        <v>260</v>
      </c>
    </row>
    <row r="906" spans="1:7" x14ac:dyDescent="0.2">
      <c r="A906" s="102" t="s">
        <v>2351</v>
      </c>
      <c r="B906" s="102" t="s">
        <v>2352</v>
      </c>
      <c r="C906" s="102" t="s">
        <v>264</v>
      </c>
      <c r="D906" s="102" t="s">
        <v>265</v>
      </c>
      <c r="E906" s="102" t="s">
        <v>610</v>
      </c>
      <c r="F906" s="102" t="s">
        <v>267</v>
      </c>
      <c r="G906" s="102">
        <v>238</v>
      </c>
    </row>
    <row r="907" spans="1:7" x14ac:dyDescent="0.2">
      <c r="A907" s="102" t="s">
        <v>2353</v>
      </c>
      <c r="B907" s="102" t="s">
        <v>2354</v>
      </c>
      <c r="C907" s="102" t="s">
        <v>264</v>
      </c>
      <c r="D907" s="102" t="s">
        <v>265</v>
      </c>
      <c r="E907" s="102" t="s">
        <v>408</v>
      </c>
      <c r="F907" s="102" t="s">
        <v>267</v>
      </c>
      <c r="G907" s="102">
        <v>125</v>
      </c>
    </row>
    <row r="908" spans="1:7" x14ac:dyDescent="0.2">
      <c r="A908" s="102" t="s">
        <v>2355</v>
      </c>
      <c r="B908" s="102" t="s">
        <v>2356</v>
      </c>
      <c r="C908" s="102" t="s">
        <v>264</v>
      </c>
      <c r="D908" s="102" t="s">
        <v>265</v>
      </c>
      <c r="E908" s="102" t="s">
        <v>450</v>
      </c>
      <c r="F908" s="102" t="s">
        <v>267</v>
      </c>
      <c r="G908" s="102">
        <v>164</v>
      </c>
    </row>
    <row r="909" spans="1:7" x14ac:dyDescent="0.2">
      <c r="A909" s="102" t="s">
        <v>2357</v>
      </c>
      <c r="B909" s="102" t="s">
        <v>2358</v>
      </c>
      <c r="C909" s="102" t="s">
        <v>264</v>
      </c>
      <c r="D909" s="102" t="s">
        <v>265</v>
      </c>
      <c r="E909" s="102" t="s">
        <v>508</v>
      </c>
      <c r="F909" s="102" t="s">
        <v>267</v>
      </c>
      <c r="G909" s="102">
        <v>550</v>
      </c>
    </row>
    <row r="910" spans="1:7" x14ac:dyDescent="0.2">
      <c r="A910" s="102" t="s">
        <v>2359</v>
      </c>
      <c r="B910" s="102" t="s">
        <v>2360</v>
      </c>
      <c r="C910" s="102" t="s">
        <v>270</v>
      </c>
      <c r="D910" s="102" t="s">
        <v>265</v>
      </c>
      <c r="E910" s="102" t="s">
        <v>271</v>
      </c>
      <c r="F910" s="102" t="s">
        <v>283</v>
      </c>
      <c r="G910" s="102">
        <v>410</v>
      </c>
    </row>
    <row r="911" spans="1:7" x14ac:dyDescent="0.2">
      <c r="A911" s="102" t="s">
        <v>2361</v>
      </c>
      <c r="B911" s="102" t="s">
        <v>2362</v>
      </c>
      <c r="C911" s="102" t="s">
        <v>439</v>
      </c>
      <c r="D911" s="102" t="s">
        <v>265</v>
      </c>
      <c r="E911" s="102" t="s">
        <v>465</v>
      </c>
      <c r="F911" s="102" t="s">
        <v>441</v>
      </c>
      <c r="G911" s="102">
        <v>700</v>
      </c>
    </row>
    <row r="912" spans="1:7" x14ac:dyDescent="0.2">
      <c r="A912" s="102" t="s">
        <v>2363</v>
      </c>
      <c r="B912" s="102" t="s">
        <v>2364</v>
      </c>
      <c r="C912" s="102" t="s">
        <v>270</v>
      </c>
      <c r="D912" s="102" t="s">
        <v>265</v>
      </c>
      <c r="E912" s="102" t="s">
        <v>497</v>
      </c>
      <c r="F912" s="102" t="s">
        <v>272</v>
      </c>
      <c r="G912" s="102">
        <v>155</v>
      </c>
    </row>
    <row r="913" spans="1:7" x14ac:dyDescent="0.2">
      <c r="A913" s="102" t="s">
        <v>2365</v>
      </c>
      <c r="B913" s="102" t="s">
        <v>2366</v>
      </c>
      <c r="C913" s="102" t="s">
        <v>762</v>
      </c>
      <c r="D913" s="102" t="s">
        <v>265</v>
      </c>
      <c r="E913" s="102" t="s">
        <v>763</v>
      </c>
      <c r="F913" s="102" t="s">
        <v>347</v>
      </c>
      <c r="G913" s="102">
        <v>145</v>
      </c>
    </row>
    <row r="914" spans="1:7" x14ac:dyDescent="0.2">
      <c r="A914" s="102" t="s">
        <v>2367</v>
      </c>
      <c r="B914" s="102" t="s">
        <v>2368</v>
      </c>
      <c r="C914" s="102" t="s">
        <v>264</v>
      </c>
      <c r="D914" s="102" t="s">
        <v>265</v>
      </c>
      <c r="E914" s="102" t="s">
        <v>508</v>
      </c>
      <c r="F914" s="102" t="s">
        <v>267</v>
      </c>
      <c r="G914" s="102">
        <v>100</v>
      </c>
    </row>
    <row r="915" spans="1:7" x14ac:dyDescent="0.2">
      <c r="A915" s="102" t="s">
        <v>2369</v>
      </c>
      <c r="B915" s="102" t="s">
        <v>2370</v>
      </c>
      <c r="C915" s="102" t="s">
        <v>375</v>
      </c>
      <c r="D915" s="102" t="s">
        <v>265</v>
      </c>
      <c r="E915" s="102" t="s">
        <v>376</v>
      </c>
      <c r="F915" s="102" t="s">
        <v>377</v>
      </c>
      <c r="G915" s="102">
        <v>100</v>
      </c>
    </row>
    <row r="916" spans="1:7" x14ac:dyDescent="0.2">
      <c r="A916" s="102" t="s">
        <v>2371</v>
      </c>
      <c r="B916" s="102" t="s">
        <v>2372</v>
      </c>
      <c r="C916" s="102" t="s">
        <v>439</v>
      </c>
      <c r="D916" s="102" t="s">
        <v>265</v>
      </c>
      <c r="E916" s="102" t="s">
        <v>440</v>
      </c>
      <c r="F916" s="102" t="s">
        <v>441</v>
      </c>
      <c r="G916" s="102">
        <v>200</v>
      </c>
    </row>
    <row r="917" spans="1:7" x14ac:dyDescent="0.2">
      <c r="A917" s="102" t="s">
        <v>2373</v>
      </c>
      <c r="B917" s="102" t="s">
        <v>2374</v>
      </c>
      <c r="C917" s="102" t="s">
        <v>264</v>
      </c>
      <c r="D917" s="102" t="s">
        <v>265</v>
      </c>
      <c r="E917" s="102" t="s">
        <v>436</v>
      </c>
      <c r="F917" s="102" t="s">
        <v>267</v>
      </c>
      <c r="G917" s="102">
        <v>135</v>
      </c>
    </row>
    <row r="918" spans="1:7" x14ac:dyDescent="0.2">
      <c r="A918" s="102" t="s">
        <v>2375</v>
      </c>
      <c r="B918" s="102" t="s">
        <v>2376</v>
      </c>
      <c r="C918" s="102" t="s">
        <v>1293</v>
      </c>
      <c r="D918" s="102" t="s">
        <v>265</v>
      </c>
      <c r="E918" s="102" t="s">
        <v>1773</v>
      </c>
      <c r="F918" s="102" t="s">
        <v>267</v>
      </c>
      <c r="G918" s="102">
        <v>300</v>
      </c>
    </row>
    <row r="919" spans="1:7" x14ac:dyDescent="0.2">
      <c r="A919" s="102" t="s">
        <v>2377</v>
      </c>
      <c r="B919" s="102" t="s">
        <v>2378</v>
      </c>
      <c r="C919" s="102" t="s">
        <v>264</v>
      </c>
      <c r="D919" s="102" t="s">
        <v>265</v>
      </c>
      <c r="E919" s="102" t="s">
        <v>316</v>
      </c>
      <c r="F919" s="102" t="s">
        <v>267</v>
      </c>
      <c r="G919" s="102">
        <v>300</v>
      </c>
    </row>
    <row r="920" spans="1:7" x14ac:dyDescent="0.2">
      <c r="A920" s="102" t="s">
        <v>2379</v>
      </c>
      <c r="B920" s="102" t="s">
        <v>2380</v>
      </c>
      <c r="C920" s="102" t="s">
        <v>485</v>
      </c>
      <c r="D920" s="102" t="s">
        <v>265</v>
      </c>
      <c r="E920" s="102" t="s">
        <v>486</v>
      </c>
      <c r="F920" s="102" t="s">
        <v>487</v>
      </c>
      <c r="G920" s="102">
        <v>150</v>
      </c>
    </row>
    <row r="921" spans="1:7" x14ac:dyDescent="0.2">
      <c r="A921" s="102" t="s">
        <v>2381</v>
      </c>
      <c r="B921" s="102" t="s">
        <v>1359</v>
      </c>
      <c r="C921" s="102" t="s">
        <v>657</v>
      </c>
      <c r="D921" s="102" t="s">
        <v>265</v>
      </c>
      <c r="E921" s="102" t="s">
        <v>658</v>
      </c>
      <c r="F921" s="102" t="s">
        <v>290</v>
      </c>
      <c r="G921" s="102">
        <v>232</v>
      </c>
    </row>
    <row r="922" spans="1:7" x14ac:dyDescent="0.2">
      <c r="A922" s="102" t="s">
        <v>2382</v>
      </c>
      <c r="B922" s="102" t="s">
        <v>2383</v>
      </c>
      <c r="C922" s="102" t="s">
        <v>599</v>
      </c>
      <c r="D922" s="102" t="s">
        <v>265</v>
      </c>
      <c r="E922" s="102" t="s">
        <v>600</v>
      </c>
      <c r="F922" s="102" t="s">
        <v>283</v>
      </c>
      <c r="G922" s="102">
        <v>140</v>
      </c>
    </row>
    <row r="923" spans="1:7" x14ac:dyDescent="0.2">
      <c r="A923" s="102" t="s">
        <v>2384</v>
      </c>
      <c r="B923" s="102" t="s">
        <v>2385</v>
      </c>
      <c r="C923" s="102" t="s">
        <v>264</v>
      </c>
      <c r="D923" s="102" t="s">
        <v>265</v>
      </c>
      <c r="E923" s="102" t="s">
        <v>385</v>
      </c>
      <c r="F923" s="102" t="s">
        <v>283</v>
      </c>
      <c r="G923" s="102">
        <v>180</v>
      </c>
    </row>
    <row r="924" spans="1:7" x14ac:dyDescent="0.2">
      <c r="A924" s="102" t="s">
        <v>2386</v>
      </c>
      <c r="B924" s="102" t="s">
        <v>2387</v>
      </c>
      <c r="C924" s="102" t="s">
        <v>368</v>
      </c>
      <c r="D924" s="102" t="s">
        <v>265</v>
      </c>
      <c r="E924" s="102" t="s">
        <v>1121</v>
      </c>
      <c r="F924" s="102" t="s">
        <v>487</v>
      </c>
      <c r="G924" s="102">
        <v>115</v>
      </c>
    </row>
    <row r="925" spans="1:7" x14ac:dyDescent="0.2">
      <c r="A925" s="102" t="s">
        <v>2388</v>
      </c>
      <c r="B925" s="102" t="s">
        <v>2389</v>
      </c>
      <c r="C925" s="102" t="s">
        <v>439</v>
      </c>
      <c r="D925" s="102" t="s">
        <v>265</v>
      </c>
      <c r="E925" s="102" t="s">
        <v>440</v>
      </c>
      <c r="F925" s="102" t="s">
        <v>441</v>
      </c>
      <c r="G925" s="102">
        <v>550</v>
      </c>
    </row>
    <row r="926" spans="1:7" x14ac:dyDescent="0.2">
      <c r="A926" s="102" t="s">
        <v>2390</v>
      </c>
      <c r="B926" s="102" t="s">
        <v>2391</v>
      </c>
      <c r="C926" s="102" t="s">
        <v>264</v>
      </c>
      <c r="D926" s="102" t="s">
        <v>265</v>
      </c>
      <c r="E926" s="102" t="s">
        <v>649</v>
      </c>
      <c r="F926" s="102" t="s">
        <v>283</v>
      </c>
      <c r="G926" s="102">
        <v>400</v>
      </c>
    </row>
    <row r="927" spans="1:7" x14ac:dyDescent="0.2">
      <c r="A927" s="102" t="s">
        <v>2392</v>
      </c>
      <c r="B927" s="102" t="s">
        <v>2393</v>
      </c>
      <c r="C927" s="102" t="s">
        <v>275</v>
      </c>
      <c r="D927" s="102" t="s">
        <v>180</v>
      </c>
      <c r="E927" s="102" t="s">
        <v>276</v>
      </c>
      <c r="F927" s="102" t="s">
        <v>277</v>
      </c>
      <c r="G927" s="102">
        <v>110</v>
      </c>
    </row>
    <row r="928" spans="1:7" x14ac:dyDescent="0.2">
      <c r="A928" s="102" t="s">
        <v>2394</v>
      </c>
      <c r="B928" s="102" t="s">
        <v>2395</v>
      </c>
      <c r="C928" s="102" t="s">
        <v>1145</v>
      </c>
      <c r="D928" s="102" t="s">
        <v>180</v>
      </c>
      <c r="E928" s="102" t="s">
        <v>1146</v>
      </c>
      <c r="F928" s="102" t="s">
        <v>277</v>
      </c>
      <c r="G928" s="102">
        <v>350</v>
      </c>
    </row>
    <row r="929" spans="1:7" x14ac:dyDescent="0.2">
      <c r="A929" s="102" t="s">
        <v>2396</v>
      </c>
      <c r="B929" s="102" t="s">
        <v>2397</v>
      </c>
      <c r="C929" s="102" t="s">
        <v>327</v>
      </c>
      <c r="D929" s="102" t="s">
        <v>265</v>
      </c>
      <c r="E929" s="102" t="s">
        <v>925</v>
      </c>
      <c r="F929" s="102" t="s">
        <v>267</v>
      </c>
      <c r="G929" s="102">
        <v>118</v>
      </c>
    </row>
    <row r="930" spans="1:7" x14ac:dyDescent="0.2">
      <c r="A930" s="102" t="s">
        <v>2398</v>
      </c>
      <c r="B930" s="102" t="s">
        <v>2399</v>
      </c>
      <c r="C930" s="102" t="s">
        <v>264</v>
      </c>
      <c r="D930" s="102" t="s">
        <v>265</v>
      </c>
      <c r="E930" s="102" t="s">
        <v>302</v>
      </c>
      <c r="F930" s="102" t="s">
        <v>283</v>
      </c>
      <c r="G930" s="102">
        <v>675</v>
      </c>
    </row>
    <row r="931" spans="1:7" x14ac:dyDescent="0.2">
      <c r="A931" s="102" t="s">
        <v>2400</v>
      </c>
      <c r="B931" s="102" t="s">
        <v>2401</v>
      </c>
      <c r="C931" s="102" t="s">
        <v>652</v>
      </c>
      <c r="D931" s="102" t="s">
        <v>653</v>
      </c>
      <c r="E931" s="102" t="s">
        <v>2402</v>
      </c>
      <c r="F931" s="102" t="s">
        <v>283</v>
      </c>
      <c r="G931" s="102">
        <v>350</v>
      </c>
    </row>
    <row r="932" spans="1:7" x14ac:dyDescent="0.2">
      <c r="A932" s="102" t="s">
        <v>2403</v>
      </c>
      <c r="B932" s="102" t="s">
        <v>2404</v>
      </c>
      <c r="C932" s="102" t="s">
        <v>264</v>
      </c>
      <c r="D932" s="102" t="s">
        <v>265</v>
      </c>
      <c r="E932" s="102" t="s">
        <v>382</v>
      </c>
      <c r="F932" s="102" t="s">
        <v>267</v>
      </c>
      <c r="G932" s="102">
        <v>100</v>
      </c>
    </row>
    <row r="933" spans="1:7" x14ac:dyDescent="0.2">
      <c r="A933" s="102" t="s">
        <v>2405</v>
      </c>
      <c r="B933" s="102" t="s">
        <v>2406</v>
      </c>
      <c r="C933" s="102" t="s">
        <v>2407</v>
      </c>
      <c r="D933" s="102" t="s">
        <v>265</v>
      </c>
      <c r="E933" s="102" t="s">
        <v>2408</v>
      </c>
      <c r="F933" s="102" t="s">
        <v>355</v>
      </c>
      <c r="G933" s="102">
        <v>250</v>
      </c>
    </row>
    <row r="934" spans="1:7" x14ac:dyDescent="0.2">
      <c r="A934" s="102" t="s">
        <v>2409</v>
      </c>
      <c r="B934" s="102" t="s">
        <v>2410</v>
      </c>
      <c r="C934" s="102" t="s">
        <v>364</v>
      </c>
      <c r="D934" s="102" t="s">
        <v>265</v>
      </c>
      <c r="E934" s="102" t="s">
        <v>365</v>
      </c>
      <c r="F934" s="102" t="s">
        <v>494</v>
      </c>
      <c r="G934" s="102">
        <v>442</v>
      </c>
    </row>
    <row r="935" spans="1:7" x14ac:dyDescent="0.2">
      <c r="A935" s="102" t="s">
        <v>2411</v>
      </c>
      <c r="B935" s="102" t="s">
        <v>2412</v>
      </c>
      <c r="C935" s="102" t="s">
        <v>2413</v>
      </c>
      <c r="D935" s="102" t="s">
        <v>265</v>
      </c>
      <c r="E935" s="102" t="s">
        <v>2414</v>
      </c>
      <c r="F935" s="102" t="s">
        <v>283</v>
      </c>
      <c r="G935" s="102">
        <v>2330</v>
      </c>
    </row>
    <row r="936" spans="1:7" x14ac:dyDescent="0.2">
      <c r="A936" s="102" t="s">
        <v>2415</v>
      </c>
      <c r="B936" s="102" t="s">
        <v>2416</v>
      </c>
      <c r="C936" s="102" t="s">
        <v>439</v>
      </c>
      <c r="D936" s="102" t="s">
        <v>265</v>
      </c>
      <c r="E936" s="102" t="s">
        <v>789</v>
      </c>
      <c r="F936" s="102" t="s">
        <v>441</v>
      </c>
      <c r="G936" s="102">
        <v>2600</v>
      </c>
    </row>
    <row r="937" spans="1:7" x14ac:dyDescent="0.2">
      <c r="A937" s="102" t="s">
        <v>2417</v>
      </c>
      <c r="B937" s="102" t="s">
        <v>2418</v>
      </c>
      <c r="C937" s="102" t="s">
        <v>516</v>
      </c>
      <c r="D937" s="102" t="s">
        <v>180</v>
      </c>
      <c r="E937" s="102" t="s">
        <v>1013</v>
      </c>
      <c r="F937" s="102" t="s">
        <v>516</v>
      </c>
      <c r="G937" s="102">
        <v>150</v>
      </c>
    </row>
    <row r="938" spans="1:7" x14ac:dyDescent="0.2">
      <c r="A938" s="102" t="s">
        <v>2419</v>
      </c>
      <c r="B938" s="102" t="s">
        <v>2420</v>
      </c>
      <c r="C938" s="102" t="s">
        <v>264</v>
      </c>
      <c r="D938" s="102" t="s">
        <v>265</v>
      </c>
      <c r="E938" s="102" t="s">
        <v>408</v>
      </c>
      <c r="F938" s="102" t="s">
        <v>283</v>
      </c>
      <c r="G938" s="102">
        <v>450</v>
      </c>
    </row>
    <row r="939" spans="1:7" x14ac:dyDescent="0.2">
      <c r="A939" s="102" t="s">
        <v>2421</v>
      </c>
      <c r="B939" s="102" t="s">
        <v>2422</v>
      </c>
      <c r="C939" s="102" t="s">
        <v>288</v>
      </c>
      <c r="D939" s="102" t="s">
        <v>265</v>
      </c>
      <c r="E939" s="102" t="s">
        <v>358</v>
      </c>
      <c r="F939" s="102" t="s">
        <v>290</v>
      </c>
      <c r="G939" s="102">
        <v>681</v>
      </c>
    </row>
    <row r="940" spans="1:7" x14ac:dyDescent="0.2">
      <c r="A940" s="102" t="s">
        <v>2423</v>
      </c>
      <c r="B940" s="102" t="s">
        <v>2424</v>
      </c>
      <c r="C940" s="102" t="s">
        <v>275</v>
      </c>
      <c r="D940" s="102" t="s">
        <v>180</v>
      </c>
      <c r="E940" s="102" t="s">
        <v>1967</v>
      </c>
      <c r="F940" s="102" t="s">
        <v>277</v>
      </c>
      <c r="G940" s="102">
        <v>1500</v>
      </c>
    </row>
    <row r="941" spans="1:7" x14ac:dyDescent="0.2">
      <c r="A941" s="102" t="s">
        <v>2425</v>
      </c>
      <c r="B941" s="102" t="s">
        <v>2426</v>
      </c>
      <c r="C941" s="102" t="s">
        <v>264</v>
      </c>
      <c r="D941" s="102" t="s">
        <v>265</v>
      </c>
      <c r="E941" s="102" t="s">
        <v>382</v>
      </c>
      <c r="F941" s="102" t="s">
        <v>267</v>
      </c>
      <c r="G941" s="102">
        <v>660</v>
      </c>
    </row>
    <row r="942" spans="1:7" x14ac:dyDescent="0.2">
      <c r="A942" s="102" t="s">
        <v>2427</v>
      </c>
      <c r="B942" s="102" t="s">
        <v>1497</v>
      </c>
      <c r="C942" s="102" t="s">
        <v>963</v>
      </c>
      <c r="D942" s="102" t="s">
        <v>265</v>
      </c>
      <c r="E942" s="102" t="s">
        <v>964</v>
      </c>
      <c r="F942" s="102" t="s">
        <v>487</v>
      </c>
      <c r="G942" s="102">
        <v>700</v>
      </c>
    </row>
    <row r="943" spans="1:7" x14ac:dyDescent="0.2">
      <c r="A943" s="102" t="s">
        <v>2428</v>
      </c>
      <c r="B943" s="102" t="s">
        <v>2429</v>
      </c>
      <c r="C943" s="102" t="s">
        <v>538</v>
      </c>
      <c r="D943" s="102" t="s">
        <v>265</v>
      </c>
      <c r="E943" s="102" t="s">
        <v>539</v>
      </c>
      <c r="F943" s="102" t="s">
        <v>342</v>
      </c>
      <c r="G943" s="102">
        <v>1175</v>
      </c>
    </row>
    <row r="944" spans="1:7" x14ac:dyDescent="0.2">
      <c r="A944" s="102" t="s">
        <v>2430</v>
      </c>
      <c r="B944" s="102" t="s">
        <v>2431</v>
      </c>
      <c r="C944" s="102" t="s">
        <v>1293</v>
      </c>
      <c r="D944" s="102" t="s">
        <v>265</v>
      </c>
      <c r="E944" s="102" t="s">
        <v>1773</v>
      </c>
      <c r="F944" s="102" t="s">
        <v>267</v>
      </c>
      <c r="G944" s="102">
        <v>175</v>
      </c>
    </row>
    <row r="945" spans="1:7" x14ac:dyDescent="0.2">
      <c r="A945" s="102" t="s">
        <v>2432</v>
      </c>
      <c r="B945" s="102" t="s">
        <v>2433</v>
      </c>
      <c r="C945" s="102" t="s">
        <v>323</v>
      </c>
      <c r="D945" s="102" t="s">
        <v>265</v>
      </c>
      <c r="E945" s="102" t="s">
        <v>324</v>
      </c>
      <c r="F945" s="102" t="s">
        <v>267</v>
      </c>
      <c r="G945" s="102">
        <v>100</v>
      </c>
    </row>
    <row r="946" spans="1:7" x14ac:dyDescent="0.2">
      <c r="A946" s="102" t="s">
        <v>2434</v>
      </c>
      <c r="B946" s="102" t="s">
        <v>2435</v>
      </c>
      <c r="C946" s="102" t="s">
        <v>264</v>
      </c>
      <c r="D946" s="102" t="s">
        <v>265</v>
      </c>
      <c r="E946" s="102" t="s">
        <v>402</v>
      </c>
      <c r="F946" s="102" t="s">
        <v>283</v>
      </c>
      <c r="G946" s="102">
        <v>1380</v>
      </c>
    </row>
    <row r="947" spans="1:7" x14ac:dyDescent="0.2">
      <c r="A947" s="102" t="s">
        <v>2436</v>
      </c>
      <c r="B947" s="102" t="s">
        <v>2437</v>
      </c>
      <c r="C947" s="102" t="s">
        <v>327</v>
      </c>
      <c r="D947" s="102" t="s">
        <v>265</v>
      </c>
      <c r="E947" s="102" t="s">
        <v>925</v>
      </c>
      <c r="F947" s="102" t="s">
        <v>267</v>
      </c>
      <c r="G947" s="102">
        <v>250</v>
      </c>
    </row>
    <row r="948" spans="1:7" x14ac:dyDescent="0.2">
      <c r="A948" s="102" t="s">
        <v>2438</v>
      </c>
      <c r="B948" s="102" t="s">
        <v>641</v>
      </c>
      <c r="C948" s="102" t="s">
        <v>368</v>
      </c>
      <c r="D948" s="102" t="s">
        <v>265</v>
      </c>
      <c r="E948" s="102" t="s">
        <v>369</v>
      </c>
      <c r="F948" s="102" t="s">
        <v>487</v>
      </c>
      <c r="G948" s="102">
        <v>275</v>
      </c>
    </row>
    <row r="949" spans="1:7" x14ac:dyDescent="0.2">
      <c r="A949" s="102" t="s">
        <v>2439</v>
      </c>
      <c r="B949" s="102" t="s">
        <v>2440</v>
      </c>
      <c r="C949" s="102" t="s">
        <v>485</v>
      </c>
      <c r="D949" s="102" t="s">
        <v>265</v>
      </c>
      <c r="E949" s="102" t="s">
        <v>486</v>
      </c>
      <c r="F949" s="102" t="s">
        <v>487</v>
      </c>
      <c r="G949" s="102">
        <v>120</v>
      </c>
    </row>
    <row r="950" spans="1:7" x14ac:dyDescent="0.2">
      <c r="A950" s="102" t="s">
        <v>2441</v>
      </c>
      <c r="B950" s="102" t="s">
        <v>2442</v>
      </c>
      <c r="C950" s="102" t="s">
        <v>264</v>
      </c>
      <c r="D950" s="102" t="s">
        <v>265</v>
      </c>
      <c r="E950" s="102" t="s">
        <v>266</v>
      </c>
      <c r="F950" s="102" t="s">
        <v>283</v>
      </c>
      <c r="G950" s="102">
        <v>340</v>
      </c>
    </row>
    <row r="951" spans="1:7" x14ac:dyDescent="0.2">
      <c r="A951" s="102" t="s">
        <v>2443</v>
      </c>
      <c r="B951" s="102" t="s">
        <v>2444</v>
      </c>
      <c r="C951" s="102" t="s">
        <v>264</v>
      </c>
      <c r="D951" s="102" t="s">
        <v>265</v>
      </c>
      <c r="E951" s="102" t="s">
        <v>554</v>
      </c>
      <c r="F951" s="102" t="s">
        <v>283</v>
      </c>
      <c r="G951" s="102">
        <v>490</v>
      </c>
    </row>
    <row r="952" spans="1:7" x14ac:dyDescent="0.2">
      <c r="A952" s="102" t="s">
        <v>2445</v>
      </c>
      <c r="B952" s="102" t="s">
        <v>2446</v>
      </c>
      <c r="C952" s="102" t="s">
        <v>657</v>
      </c>
      <c r="D952" s="102" t="s">
        <v>265</v>
      </c>
      <c r="E952" s="102" t="s">
        <v>658</v>
      </c>
      <c r="F952" s="102" t="s">
        <v>290</v>
      </c>
      <c r="G952" s="102">
        <v>400</v>
      </c>
    </row>
    <row r="953" spans="1:7" x14ac:dyDescent="0.2">
      <c r="A953" s="102" t="s">
        <v>2447</v>
      </c>
      <c r="B953" s="102" t="s">
        <v>2448</v>
      </c>
      <c r="C953" s="102" t="s">
        <v>1740</v>
      </c>
      <c r="D953" s="102" t="s">
        <v>265</v>
      </c>
      <c r="E953" s="102" t="s">
        <v>1741</v>
      </c>
      <c r="F953" s="102" t="s">
        <v>272</v>
      </c>
      <c r="G953" s="102">
        <v>130</v>
      </c>
    </row>
    <row r="954" spans="1:7" x14ac:dyDescent="0.2">
      <c r="A954" s="102" t="s">
        <v>2449</v>
      </c>
      <c r="B954" s="102" t="s">
        <v>2450</v>
      </c>
      <c r="C954" s="102" t="s">
        <v>327</v>
      </c>
      <c r="D954" s="102" t="s">
        <v>265</v>
      </c>
      <c r="E954" s="102" t="s">
        <v>925</v>
      </c>
      <c r="F954" s="102" t="s">
        <v>267</v>
      </c>
      <c r="G954" s="102">
        <v>750</v>
      </c>
    </row>
    <row r="955" spans="1:7" x14ac:dyDescent="0.2">
      <c r="A955" s="102" t="s">
        <v>2451</v>
      </c>
      <c r="B955" s="102" t="s">
        <v>2452</v>
      </c>
      <c r="C955" s="102" t="s">
        <v>264</v>
      </c>
      <c r="D955" s="102" t="s">
        <v>265</v>
      </c>
      <c r="E955" s="102" t="s">
        <v>402</v>
      </c>
      <c r="F955" s="102" t="s">
        <v>267</v>
      </c>
      <c r="G955" s="102">
        <v>120</v>
      </c>
    </row>
    <row r="956" spans="1:7" x14ac:dyDescent="0.2">
      <c r="A956" s="102" t="s">
        <v>2453</v>
      </c>
      <c r="B956" s="102" t="s">
        <v>2454</v>
      </c>
      <c r="C956" s="102" t="s">
        <v>264</v>
      </c>
      <c r="D956" s="102" t="s">
        <v>265</v>
      </c>
      <c r="E956" s="102" t="s">
        <v>310</v>
      </c>
      <c r="F956" s="102" t="s">
        <v>267</v>
      </c>
      <c r="G956" s="102">
        <v>100</v>
      </c>
    </row>
    <row r="957" spans="1:7" x14ac:dyDescent="0.2">
      <c r="A957" s="102" t="s">
        <v>2455</v>
      </c>
      <c r="B957" s="102" t="s">
        <v>2456</v>
      </c>
      <c r="C957" s="102" t="s">
        <v>275</v>
      </c>
      <c r="D957" s="102" t="s">
        <v>180</v>
      </c>
      <c r="E957" s="102" t="s">
        <v>1967</v>
      </c>
      <c r="F957" s="102" t="s">
        <v>277</v>
      </c>
      <c r="G957" s="102">
        <v>100</v>
      </c>
    </row>
    <row r="958" spans="1:7" x14ac:dyDescent="0.2">
      <c r="A958" s="102" t="s">
        <v>2457</v>
      </c>
      <c r="B958" s="102" t="s">
        <v>2458</v>
      </c>
      <c r="C958" s="102" t="s">
        <v>264</v>
      </c>
      <c r="D958" s="102" t="s">
        <v>265</v>
      </c>
      <c r="E958" s="102" t="s">
        <v>610</v>
      </c>
      <c r="F958" s="102" t="s">
        <v>267</v>
      </c>
      <c r="G958" s="102">
        <v>100</v>
      </c>
    </row>
    <row r="959" spans="1:7" x14ac:dyDescent="0.2">
      <c r="A959" s="102" t="s">
        <v>2459</v>
      </c>
      <c r="B959" s="102" t="s">
        <v>2460</v>
      </c>
      <c r="C959" s="102" t="s">
        <v>516</v>
      </c>
      <c r="D959" s="102" t="s">
        <v>180</v>
      </c>
      <c r="E959" s="102" t="s">
        <v>1013</v>
      </c>
      <c r="F959" s="102" t="s">
        <v>516</v>
      </c>
      <c r="G959" s="102">
        <v>140</v>
      </c>
    </row>
    <row r="960" spans="1:7" x14ac:dyDescent="0.2">
      <c r="A960" s="102" t="s">
        <v>2459</v>
      </c>
      <c r="B960" s="102" t="s">
        <v>2461</v>
      </c>
      <c r="C960" s="102" t="s">
        <v>557</v>
      </c>
      <c r="D960" s="102" t="s">
        <v>265</v>
      </c>
      <c r="E960" s="102" t="s">
        <v>558</v>
      </c>
      <c r="F960" s="102" t="s">
        <v>347</v>
      </c>
      <c r="G960" s="102">
        <v>1200</v>
      </c>
    </row>
    <row r="961" spans="1:7" x14ac:dyDescent="0.2">
      <c r="A961" s="102" t="s">
        <v>2462</v>
      </c>
      <c r="B961" s="102" t="s">
        <v>2463</v>
      </c>
      <c r="C961" s="102" t="s">
        <v>288</v>
      </c>
      <c r="D961" s="102" t="s">
        <v>265</v>
      </c>
      <c r="E961" s="102" t="s">
        <v>447</v>
      </c>
      <c r="F961" s="102" t="s">
        <v>290</v>
      </c>
      <c r="G961" s="102">
        <v>135</v>
      </c>
    </row>
    <row r="962" spans="1:7" x14ac:dyDescent="0.2">
      <c r="A962" s="102" t="s">
        <v>2464</v>
      </c>
      <c r="B962" s="102" t="s">
        <v>2465</v>
      </c>
      <c r="C962" s="102" t="s">
        <v>599</v>
      </c>
      <c r="D962" s="102" t="s">
        <v>265</v>
      </c>
      <c r="E962" s="102" t="s">
        <v>600</v>
      </c>
      <c r="F962" s="102" t="s">
        <v>487</v>
      </c>
      <c r="G962" s="102">
        <v>156</v>
      </c>
    </row>
    <row r="963" spans="1:7" x14ac:dyDescent="0.2">
      <c r="A963" s="102" t="s">
        <v>2466</v>
      </c>
      <c r="B963" s="102" t="s">
        <v>2467</v>
      </c>
      <c r="C963" s="102" t="s">
        <v>264</v>
      </c>
      <c r="D963" s="102" t="s">
        <v>265</v>
      </c>
      <c r="E963" s="102" t="s">
        <v>310</v>
      </c>
      <c r="F963" s="102" t="s">
        <v>267</v>
      </c>
      <c r="G963" s="102">
        <v>184</v>
      </c>
    </row>
    <row r="964" spans="1:7" x14ac:dyDescent="0.2">
      <c r="A964" s="102" t="s">
        <v>2468</v>
      </c>
      <c r="B964" s="102" t="s">
        <v>2469</v>
      </c>
      <c r="C964" s="102" t="s">
        <v>353</v>
      </c>
      <c r="D964" s="102" t="s">
        <v>265</v>
      </c>
      <c r="E964" s="102" t="s">
        <v>354</v>
      </c>
      <c r="F964" s="102" t="s">
        <v>355</v>
      </c>
      <c r="G964" s="102">
        <v>165</v>
      </c>
    </row>
    <row r="965" spans="1:7" x14ac:dyDescent="0.2">
      <c r="A965" s="102" t="s">
        <v>2470</v>
      </c>
      <c r="B965" s="102" t="s">
        <v>2471</v>
      </c>
      <c r="C965" s="102" t="s">
        <v>264</v>
      </c>
      <c r="D965" s="102" t="s">
        <v>265</v>
      </c>
      <c r="E965" s="102" t="s">
        <v>545</v>
      </c>
      <c r="F965" s="102" t="s">
        <v>267</v>
      </c>
      <c r="G965" s="102">
        <v>110</v>
      </c>
    </row>
    <row r="966" spans="1:7" x14ac:dyDescent="0.2">
      <c r="A966" s="102" t="s">
        <v>2472</v>
      </c>
      <c r="B966" s="102" t="s">
        <v>2473</v>
      </c>
      <c r="C966" s="102" t="s">
        <v>264</v>
      </c>
      <c r="D966" s="102" t="s">
        <v>265</v>
      </c>
      <c r="E966" s="102" t="s">
        <v>331</v>
      </c>
      <c r="F966" s="102" t="s">
        <v>267</v>
      </c>
      <c r="G966" s="102">
        <v>500</v>
      </c>
    </row>
    <row r="967" spans="1:7" x14ac:dyDescent="0.2">
      <c r="A967" s="102" t="s">
        <v>2474</v>
      </c>
      <c r="B967" s="102" t="s">
        <v>2475</v>
      </c>
      <c r="C967" s="102" t="s">
        <v>2476</v>
      </c>
      <c r="D967" s="102" t="s">
        <v>265</v>
      </c>
      <c r="E967" s="102" t="s">
        <v>2477</v>
      </c>
      <c r="F967" s="102" t="s">
        <v>455</v>
      </c>
      <c r="G967" s="102">
        <v>150</v>
      </c>
    </row>
    <row r="968" spans="1:7" x14ac:dyDescent="0.2">
      <c r="A968" s="102" t="s">
        <v>2478</v>
      </c>
      <c r="B968" s="102" t="s">
        <v>2479</v>
      </c>
      <c r="C968" s="102" t="s">
        <v>264</v>
      </c>
      <c r="D968" s="102" t="s">
        <v>265</v>
      </c>
      <c r="E968" s="102" t="s">
        <v>1703</v>
      </c>
      <c r="F968" s="102" t="s">
        <v>283</v>
      </c>
      <c r="G968" s="102">
        <v>7800</v>
      </c>
    </row>
    <row r="969" spans="1:7" x14ac:dyDescent="0.2">
      <c r="A969" s="102" t="s">
        <v>2480</v>
      </c>
      <c r="B969" s="102" t="s">
        <v>2481</v>
      </c>
      <c r="C969" s="102" t="s">
        <v>264</v>
      </c>
      <c r="D969" s="102" t="s">
        <v>265</v>
      </c>
      <c r="E969" s="102" t="s">
        <v>607</v>
      </c>
      <c r="F969" s="102" t="s">
        <v>267</v>
      </c>
      <c r="G969" s="102">
        <v>165</v>
      </c>
    </row>
    <row r="970" spans="1:7" x14ac:dyDescent="0.2">
      <c r="A970" s="102" t="s">
        <v>2482</v>
      </c>
      <c r="B970" s="102" t="s">
        <v>2483</v>
      </c>
      <c r="C970" s="102" t="s">
        <v>264</v>
      </c>
      <c r="D970" s="102" t="s">
        <v>265</v>
      </c>
      <c r="E970" s="102" t="s">
        <v>316</v>
      </c>
      <c r="F970" s="102" t="s">
        <v>267</v>
      </c>
      <c r="G970" s="102">
        <v>300</v>
      </c>
    </row>
    <row r="971" spans="1:7" x14ac:dyDescent="0.2">
      <c r="A971" s="102" t="s">
        <v>2484</v>
      </c>
      <c r="B971" s="102" t="s">
        <v>2485</v>
      </c>
      <c r="C971" s="102" t="s">
        <v>264</v>
      </c>
      <c r="D971" s="102" t="s">
        <v>265</v>
      </c>
      <c r="E971" s="102" t="s">
        <v>610</v>
      </c>
      <c r="F971" s="102" t="s">
        <v>267</v>
      </c>
      <c r="G971" s="102">
        <v>450</v>
      </c>
    </row>
    <row r="972" spans="1:7" x14ac:dyDescent="0.2">
      <c r="A972" s="102" t="s">
        <v>2486</v>
      </c>
      <c r="B972" s="102" t="s">
        <v>2487</v>
      </c>
      <c r="C972" s="102" t="s">
        <v>264</v>
      </c>
      <c r="D972" s="102" t="s">
        <v>265</v>
      </c>
      <c r="E972" s="102" t="s">
        <v>508</v>
      </c>
      <c r="F972" s="102" t="s">
        <v>267</v>
      </c>
      <c r="G972" s="102">
        <v>120</v>
      </c>
    </row>
    <row r="973" spans="1:7" x14ac:dyDescent="0.2">
      <c r="A973" s="102" t="s">
        <v>2488</v>
      </c>
      <c r="B973" s="102" t="s">
        <v>2489</v>
      </c>
      <c r="C973" s="102" t="s">
        <v>264</v>
      </c>
      <c r="D973" s="102" t="s">
        <v>265</v>
      </c>
      <c r="E973" s="102" t="s">
        <v>554</v>
      </c>
      <c r="F973" s="102" t="s">
        <v>267</v>
      </c>
      <c r="G973" s="102">
        <v>100</v>
      </c>
    </row>
    <row r="974" spans="1:7" x14ac:dyDescent="0.2">
      <c r="A974" s="102" t="s">
        <v>2490</v>
      </c>
      <c r="B974" s="102" t="s">
        <v>2491</v>
      </c>
      <c r="C974" s="102" t="s">
        <v>771</v>
      </c>
      <c r="D974" s="102" t="s">
        <v>265</v>
      </c>
      <c r="E974" s="102" t="s">
        <v>772</v>
      </c>
      <c r="F974" s="102" t="s">
        <v>441</v>
      </c>
      <c r="G974" s="102">
        <v>150</v>
      </c>
    </row>
    <row r="975" spans="1:7" x14ac:dyDescent="0.2">
      <c r="A975" s="102" t="s">
        <v>2492</v>
      </c>
      <c r="B975" s="102" t="s">
        <v>2493</v>
      </c>
      <c r="C975" s="102" t="s">
        <v>1145</v>
      </c>
      <c r="D975" s="102" t="s">
        <v>180</v>
      </c>
      <c r="E975" s="102" t="s">
        <v>1146</v>
      </c>
      <c r="F975" s="102" t="s">
        <v>277</v>
      </c>
      <c r="G975" s="102">
        <v>110</v>
      </c>
    </row>
    <row r="976" spans="1:7" x14ac:dyDescent="0.2">
      <c r="A976" s="102" t="s">
        <v>2494</v>
      </c>
      <c r="B976" s="102" t="s">
        <v>2495</v>
      </c>
      <c r="C976" s="102" t="s">
        <v>657</v>
      </c>
      <c r="D976" s="102" t="s">
        <v>265</v>
      </c>
      <c r="E976" s="102" t="s">
        <v>1241</v>
      </c>
      <c r="F976" s="102" t="s">
        <v>290</v>
      </c>
      <c r="G976" s="102">
        <v>200</v>
      </c>
    </row>
    <row r="977" spans="1:7" x14ac:dyDescent="0.2">
      <c r="A977" s="102" t="s">
        <v>2496</v>
      </c>
      <c r="B977" s="102" t="s">
        <v>2497</v>
      </c>
      <c r="C977" s="102" t="s">
        <v>485</v>
      </c>
      <c r="D977" s="102" t="s">
        <v>265</v>
      </c>
      <c r="E977" s="102" t="s">
        <v>486</v>
      </c>
      <c r="F977" s="102" t="s">
        <v>487</v>
      </c>
      <c r="G977" s="102">
        <v>100</v>
      </c>
    </row>
    <row r="978" spans="1:7" x14ac:dyDescent="0.2">
      <c r="A978" s="102" t="s">
        <v>2498</v>
      </c>
      <c r="B978" s="102" t="s">
        <v>2499</v>
      </c>
      <c r="C978" s="102" t="s">
        <v>963</v>
      </c>
      <c r="D978" s="102" t="s">
        <v>265</v>
      </c>
      <c r="E978" s="102" t="s">
        <v>964</v>
      </c>
      <c r="F978" s="102" t="s">
        <v>487</v>
      </c>
      <c r="G978" s="102">
        <v>550</v>
      </c>
    </row>
    <row r="979" spans="1:7" x14ac:dyDescent="0.2">
      <c r="A979" s="102" t="s">
        <v>2500</v>
      </c>
      <c r="B979" s="102" t="s">
        <v>2501</v>
      </c>
      <c r="C979" s="102" t="s">
        <v>395</v>
      </c>
      <c r="D979" s="102" t="s">
        <v>180</v>
      </c>
      <c r="E979" s="102" t="s">
        <v>475</v>
      </c>
      <c r="F979" s="102" t="s">
        <v>277</v>
      </c>
      <c r="G979" s="102">
        <v>120</v>
      </c>
    </row>
    <row r="980" spans="1:7" x14ac:dyDescent="0.2">
      <c r="A980" s="102" t="s">
        <v>2502</v>
      </c>
      <c r="B980" s="102" t="s">
        <v>2503</v>
      </c>
      <c r="C980" s="102" t="s">
        <v>264</v>
      </c>
      <c r="D980" s="102" t="s">
        <v>265</v>
      </c>
      <c r="E980" s="102" t="s">
        <v>554</v>
      </c>
      <c r="F980" s="102" t="s">
        <v>267</v>
      </c>
      <c r="G980" s="102">
        <v>100</v>
      </c>
    </row>
    <row r="981" spans="1:7" x14ac:dyDescent="0.2">
      <c r="A981" s="102" t="s">
        <v>2504</v>
      </c>
      <c r="B981" s="102" t="s">
        <v>2505</v>
      </c>
      <c r="C981" s="102" t="s">
        <v>264</v>
      </c>
      <c r="D981" s="102" t="s">
        <v>265</v>
      </c>
      <c r="E981" s="102" t="s">
        <v>402</v>
      </c>
      <c r="F981" s="102" t="s">
        <v>267</v>
      </c>
      <c r="G981" s="102">
        <v>250</v>
      </c>
    </row>
    <row r="982" spans="1:7" x14ac:dyDescent="0.2">
      <c r="A982" s="102" t="s">
        <v>2506</v>
      </c>
      <c r="B982" s="102" t="s">
        <v>2507</v>
      </c>
      <c r="C982" s="102" t="s">
        <v>264</v>
      </c>
      <c r="D982" s="102" t="s">
        <v>265</v>
      </c>
      <c r="E982" s="102" t="s">
        <v>545</v>
      </c>
      <c r="F982" s="102" t="s">
        <v>267</v>
      </c>
      <c r="G982" s="102">
        <v>273</v>
      </c>
    </row>
    <row r="983" spans="1:7" x14ac:dyDescent="0.2">
      <c r="A983" s="102" t="s">
        <v>2508</v>
      </c>
      <c r="B983" s="102" t="s">
        <v>2509</v>
      </c>
      <c r="C983" s="102" t="s">
        <v>270</v>
      </c>
      <c r="D983" s="102" t="s">
        <v>265</v>
      </c>
      <c r="E983" s="102" t="s">
        <v>271</v>
      </c>
      <c r="F983" s="102" t="s">
        <v>272</v>
      </c>
      <c r="G983" s="102">
        <v>704</v>
      </c>
    </row>
    <row r="984" spans="1:7" x14ac:dyDescent="0.2">
      <c r="A984" s="102" t="s">
        <v>2510</v>
      </c>
      <c r="B984" s="102" t="s">
        <v>2511</v>
      </c>
      <c r="C984" s="102" t="s">
        <v>264</v>
      </c>
      <c r="D984" s="102" t="s">
        <v>265</v>
      </c>
      <c r="E984" s="102" t="s">
        <v>610</v>
      </c>
      <c r="F984" s="102" t="s">
        <v>267</v>
      </c>
      <c r="G984" s="102">
        <v>500</v>
      </c>
    </row>
    <row r="985" spans="1:7" x14ac:dyDescent="0.2">
      <c r="A985" s="102" t="s">
        <v>2512</v>
      </c>
      <c r="B985" s="102" t="s">
        <v>2513</v>
      </c>
      <c r="C985" s="102" t="s">
        <v>264</v>
      </c>
      <c r="D985" s="102" t="s">
        <v>265</v>
      </c>
      <c r="E985" s="102" t="s">
        <v>808</v>
      </c>
      <c r="F985" s="102" t="s">
        <v>283</v>
      </c>
      <c r="G985" s="102">
        <v>160</v>
      </c>
    </row>
    <row r="986" spans="1:7" x14ac:dyDescent="0.2">
      <c r="A986" s="102" t="s">
        <v>2514</v>
      </c>
      <c r="B986" s="102" t="s">
        <v>2515</v>
      </c>
      <c r="C986" s="102" t="s">
        <v>557</v>
      </c>
      <c r="D986" s="102" t="s">
        <v>265</v>
      </c>
      <c r="E986" s="102">
        <v>28151</v>
      </c>
      <c r="F986" s="102" t="s">
        <v>347</v>
      </c>
      <c r="G986" s="102">
        <v>100</v>
      </c>
    </row>
    <row r="987" spans="1:7" x14ac:dyDescent="0.2">
      <c r="A987" s="102" t="s">
        <v>2516</v>
      </c>
      <c r="B987" s="102" t="s">
        <v>2517</v>
      </c>
      <c r="C987" s="102" t="s">
        <v>368</v>
      </c>
      <c r="D987" s="102" t="s">
        <v>265</v>
      </c>
      <c r="E987" s="102" t="s">
        <v>369</v>
      </c>
      <c r="F987" s="102" t="s">
        <v>487</v>
      </c>
      <c r="G987" s="102">
        <v>100</v>
      </c>
    </row>
    <row r="988" spans="1:7" x14ac:dyDescent="0.2">
      <c r="A988" s="102" t="s">
        <v>2518</v>
      </c>
      <c r="B988" s="102" t="s">
        <v>2519</v>
      </c>
      <c r="C988" s="102" t="s">
        <v>264</v>
      </c>
      <c r="D988" s="102" t="s">
        <v>265</v>
      </c>
      <c r="E988" s="102" t="s">
        <v>808</v>
      </c>
      <c r="F988" s="102" t="s">
        <v>267</v>
      </c>
      <c r="G988" s="102">
        <v>150</v>
      </c>
    </row>
    <row r="989" spans="1:7" x14ac:dyDescent="0.2">
      <c r="A989" s="102" t="s">
        <v>2520</v>
      </c>
      <c r="B989" s="102" t="s">
        <v>2521</v>
      </c>
      <c r="C989" s="102" t="s">
        <v>264</v>
      </c>
      <c r="D989" s="102" t="s">
        <v>265</v>
      </c>
      <c r="E989" s="102" t="s">
        <v>607</v>
      </c>
      <c r="F989" s="102" t="s">
        <v>267</v>
      </c>
      <c r="G989" s="102">
        <v>100</v>
      </c>
    </row>
    <row r="990" spans="1:7" x14ac:dyDescent="0.2">
      <c r="A990" s="102" t="s">
        <v>2522</v>
      </c>
      <c r="B990" s="102" t="s">
        <v>2523</v>
      </c>
      <c r="C990" s="102" t="s">
        <v>264</v>
      </c>
      <c r="D990" s="102" t="s">
        <v>265</v>
      </c>
      <c r="E990" s="102" t="s">
        <v>331</v>
      </c>
      <c r="F990" s="102" t="s">
        <v>283</v>
      </c>
      <c r="G990" s="102">
        <v>150</v>
      </c>
    </row>
    <row r="991" spans="1:7" x14ac:dyDescent="0.2">
      <c r="A991" s="102" t="s">
        <v>2524</v>
      </c>
      <c r="B991" s="102" t="s">
        <v>2525</v>
      </c>
      <c r="C991" s="102" t="s">
        <v>264</v>
      </c>
      <c r="D991" s="102" t="s">
        <v>265</v>
      </c>
      <c r="E991" s="102" t="s">
        <v>2526</v>
      </c>
      <c r="F991" s="102" t="s">
        <v>267</v>
      </c>
      <c r="G991" s="102">
        <v>500</v>
      </c>
    </row>
    <row r="992" spans="1:7" x14ac:dyDescent="0.2">
      <c r="A992" s="102" t="s">
        <v>2527</v>
      </c>
      <c r="B992" s="102" t="s">
        <v>2528</v>
      </c>
      <c r="C992" s="102" t="s">
        <v>203</v>
      </c>
      <c r="D992" s="102" t="s">
        <v>144</v>
      </c>
      <c r="E992" s="102" t="s">
        <v>2529</v>
      </c>
      <c r="F992" s="102" t="s">
        <v>283</v>
      </c>
      <c r="G992" s="102">
        <v>270</v>
      </c>
    </row>
    <row r="993" spans="1:7" x14ac:dyDescent="0.2">
      <c r="A993" s="102" t="s">
        <v>2530</v>
      </c>
      <c r="B993" s="102" t="s">
        <v>2531</v>
      </c>
      <c r="C993" s="102" t="s">
        <v>264</v>
      </c>
      <c r="D993" s="102" t="s">
        <v>265</v>
      </c>
      <c r="E993" s="102" t="s">
        <v>399</v>
      </c>
      <c r="F993" s="102" t="s">
        <v>283</v>
      </c>
      <c r="G993" s="102">
        <v>230</v>
      </c>
    </row>
    <row r="994" spans="1:7" x14ac:dyDescent="0.2">
      <c r="A994" s="102" t="s">
        <v>2532</v>
      </c>
      <c r="B994" s="102" t="s">
        <v>2533</v>
      </c>
      <c r="C994" s="102" t="s">
        <v>264</v>
      </c>
      <c r="D994" s="102" t="s">
        <v>265</v>
      </c>
      <c r="E994" s="102" t="s">
        <v>331</v>
      </c>
      <c r="F994" s="102" t="s">
        <v>267</v>
      </c>
      <c r="G994" s="102">
        <v>200</v>
      </c>
    </row>
    <row r="995" spans="1:7" x14ac:dyDescent="0.2">
      <c r="A995" s="102" t="s">
        <v>2534</v>
      </c>
      <c r="B995" s="102" t="s">
        <v>2535</v>
      </c>
      <c r="C995" s="102" t="s">
        <v>264</v>
      </c>
      <c r="D995" s="102" t="s">
        <v>265</v>
      </c>
      <c r="E995" s="102" t="s">
        <v>310</v>
      </c>
      <c r="F995" s="102" t="s">
        <v>283</v>
      </c>
      <c r="G995" s="102">
        <v>150</v>
      </c>
    </row>
    <row r="996" spans="1:7" x14ac:dyDescent="0.2">
      <c r="A996" s="102" t="s">
        <v>2536</v>
      </c>
      <c r="B996" s="102" t="s">
        <v>2537</v>
      </c>
      <c r="C996" s="102" t="s">
        <v>264</v>
      </c>
      <c r="D996" s="102" t="s">
        <v>265</v>
      </c>
      <c r="E996" s="102" t="s">
        <v>554</v>
      </c>
      <c r="F996" s="102" t="s">
        <v>267</v>
      </c>
      <c r="G996" s="102">
        <v>100</v>
      </c>
    </row>
    <row r="997" spans="1:7" x14ac:dyDescent="0.2">
      <c r="A997" s="102" t="s">
        <v>2538</v>
      </c>
      <c r="B997" s="102" t="s">
        <v>2539</v>
      </c>
      <c r="C997" s="102" t="s">
        <v>2540</v>
      </c>
      <c r="D997" s="102" t="s">
        <v>628</v>
      </c>
      <c r="E997" s="102" t="s">
        <v>2541</v>
      </c>
      <c r="F997" s="102" t="s">
        <v>283</v>
      </c>
      <c r="G997" s="102">
        <v>900</v>
      </c>
    </row>
    <row r="998" spans="1:7" x14ac:dyDescent="0.2">
      <c r="A998" s="102" t="s">
        <v>2542</v>
      </c>
      <c r="B998" s="102" t="s">
        <v>2543</v>
      </c>
      <c r="C998" s="102" t="s">
        <v>264</v>
      </c>
      <c r="D998" s="102" t="s">
        <v>265</v>
      </c>
      <c r="E998" s="102" t="s">
        <v>316</v>
      </c>
      <c r="F998" s="102" t="s">
        <v>267</v>
      </c>
      <c r="G998" s="102">
        <v>100</v>
      </c>
    </row>
    <row r="999" spans="1:7" x14ac:dyDescent="0.2">
      <c r="A999" s="102" t="s">
        <v>2544</v>
      </c>
      <c r="B999" s="102" t="s">
        <v>2545</v>
      </c>
      <c r="C999" s="102" t="s">
        <v>264</v>
      </c>
      <c r="D999" s="102" t="s">
        <v>265</v>
      </c>
      <c r="E999" s="102" t="s">
        <v>508</v>
      </c>
      <c r="F999" s="102" t="s">
        <v>267</v>
      </c>
      <c r="G999" s="102">
        <v>300</v>
      </c>
    </row>
    <row r="1000" spans="1:7" x14ac:dyDescent="0.2">
      <c r="A1000" s="102" t="s">
        <v>2546</v>
      </c>
      <c r="B1000" s="102" t="s">
        <v>2547</v>
      </c>
      <c r="C1000" s="102" t="s">
        <v>657</v>
      </c>
      <c r="D1000" s="102" t="s">
        <v>265</v>
      </c>
      <c r="E1000" s="102" t="s">
        <v>658</v>
      </c>
      <c r="F1000" s="102" t="s">
        <v>290</v>
      </c>
      <c r="G1000" s="102">
        <v>100</v>
      </c>
    </row>
    <row r="1001" spans="1:7" x14ac:dyDescent="0.2">
      <c r="A1001" s="102" t="s">
        <v>2548</v>
      </c>
      <c r="B1001" s="102" t="s">
        <v>761</v>
      </c>
      <c r="C1001" s="102" t="s">
        <v>203</v>
      </c>
      <c r="D1001" s="102" t="s">
        <v>265</v>
      </c>
      <c r="E1001" s="102" t="s">
        <v>967</v>
      </c>
      <c r="F1001" s="102" t="s">
        <v>307</v>
      </c>
      <c r="G1001" s="102">
        <v>420</v>
      </c>
    </row>
    <row r="1002" spans="1:7" x14ac:dyDescent="0.2">
      <c r="A1002" s="102" t="s">
        <v>2549</v>
      </c>
      <c r="B1002" s="102" t="s">
        <v>2550</v>
      </c>
      <c r="C1002" s="102" t="s">
        <v>270</v>
      </c>
      <c r="D1002" s="102" t="s">
        <v>265</v>
      </c>
      <c r="E1002" s="102" t="s">
        <v>271</v>
      </c>
      <c r="F1002" s="102" t="s">
        <v>283</v>
      </c>
      <c r="G1002" s="102">
        <v>754</v>
      </c>
    </row>
    <row r="1003" spans="1:7" x14ac:dyDescent="0.2">
      <c r="A1003" s="102" t="s">
        <v>2551</v>
      </c>
      <c r="B1003" s="102" t="s">
        <v>2552</v>
      </c>
      <c r="C1003" s="102" t="s">
        <v>388</v>
      </c>
      <c r="D1003" s="102" t="s">
        <v>265</v>
      </c>
      <c r="E1003" s="102" t="s">
        <v>389</v>
      </c>
      <c r="F1003" s="102" t="s">
        <v>267</v>
      </c>
      <c r="G1003" s="102">
        <v>100</v>
      </c>
    </row>
    <row r="1004" spans="1:7" x14ac:dyDescent="0.2">
      <c r="A1004" s="102" t="s">
        <v>2553</v>
      </c>
      <c r="B1004" s="102" t="s">
        <v>2554</v>
      </c>
      <c r="C1004" s="102" t="s">
        <v>264</v>
      </c>
      <c r="D1004" s="102" t="s">
        <v>265</v>
      </c>
      <c r="E1004" s="102" t="s">
        <v>596</v>
      </c>
      <c r="F1004" s="102" t="s">
        <v>267</v>
      </c>
      <c r="G1004" s="102">
        <v>100</v>
      </c>
    </row>
    <row r="1005" spans="1:7" x14ac:dyDescent="0.2">
      <c r="A1005" s="102" t="s">
        <v>2555</v>
      </c>
      <c r="B1005" s="102" t="s">
        <v>2556</v>
      </c>
      <c r="C1005" s="102" t="s">
        <v>264</v>
      </c>
      <c r="D1005" s="102" t="s">
        <v>265</v>
      </c>
      <c r="E1005" s="102" t="s">
        <v>554</v>
      </c>
      <c r="F1005" s="102" t="s">
        <v>267</v>
      </c>
      <c r="G1005" s="102">
        <v>215</v>
      </c>
    </row>
    <row r="1006" spans="1:7" x14ac:dyDescent="0.2">
      <c r="A1006" s="102" t="s">
        <v>2557</v>
      </c>
      <c r="B1006" s="102" t="s">
        <v>2558</v>
      </c>
      <c r="C1006" s="102" t="s">
        <v>264</v>
      </c>
      <c r="D1006" s="102" t="s">
        <v>265</v>
      </c>
      <c r="E1006" s="102" t="s">
        <v>897</v>
      </c>
      <c r="F1006" s="102" t="s">
        <v>267</v>
      </c>
      <c r="G1006" s="102">
        <v>300</v>
      </c>
    </row>
    <row r="1007" spans="1:7" x14ac:dyDescent="0.2">
      <c r="A1007" s="102" t="s">
        <v>2559</v>
      </c>
      <c r="B1007" s="102" t="s">
        <v>2560</v>
      </c>
      <c r="C1007" s="102" t="s">
        <v>288</v>
      </c>
      <c r="D1007" s="102" t="s">
        <v>265</v>
      </c>
      <c r="E1007" s="102" t="s">
        <v>289</v>
      </c>
      <c r="F1007" s="102" t="s">
        <v>290</v>
      </c>
      <c r="G1007" s="102">
        <v>100</v>
      </c>
    </row>
    <row r="1008" spans="1:7" x14ac:dyDescent="0.2">
      <c r="A1008" s="102" t="s">
        <v>2561</v>
      </c>
      <c r="B1008" s="102" t="s">
        <v>2562</v>
      </c>
      <c r="C1008" s="102" t="s">
        <v>336</v>
      </c>
      <c r="D1008" s="102" t="s">
        <v>265</v>
      </c>
      <c r="E1008" s="102" t="s">
        <v>337</v>
      </c>
      <c r="F1008" s="102" t="s">
        <v>267</v>
      </c>
      <c r="G1008" s="102">
        <v>107</v>
      </c>
    </row>
    <row r="1009" spans="1:7" x14ac:dyDescent="0.2">
      <c r="A1009" s="102" t="s">
        <v>2563</v>
      </c>
      <c r="B1009" s="102" t="s">
        <v>2564</v>
      </c>
      <c r="C1009" s="102" t="s">
        <v>2565</v>
      </c>
      <c r="D1009" s="102" t="s">
        <v>144</v>
      </c>
      <c r="E1009" s="102" t="s">
        <v>2566</v>
      </c>
      <c r="F1009" s="102" t="s">
        <v>283</v>
      </c>
      <c r="G1009" s="102">
        <v>120</v>
      </c>
    </row>
    <row r="1010" spans="1:7" x14ac:dyDescent="0.2">
      <c r="A1010" s="102" t="s">
        <v>2567</v>
      </c>
      <c r="B1010" s="102" t="s">
        <v>2568</v>
      </c>
      <c r="C1010" s="102" t="s">
        <v>270</v>
      </c>
      <c r="D1010" s="102" t="s">
        <v>265</v>
      </c>
      <c r="E1010" s="102" t="s">
        <v>350</v>
      </c>
      <c r="F1010" s="102" t="s">
        <v>272</v>
      </c>
      <c r="G1010" s="102">
        <v>130</v>
      </c>
    </row>
    <row r="1011" spans="1:7" x14ac:dyDescent="0.2">
      <c r="A1011" s="102" t="s">
        <v>2569</v>
      </c>
      <c r="B1011" s="102" t="s">
        <v>2570</v>
      </c>
      <c r="C1011" s="102" t="s">
        <v>327</v>
      </c>
      <c r="D1011" s="102" t="s">
        <v>265</v>
      </c>
      <c r="E1011" s="102" t="s">
        <v>925</v>
      </c>
      <c r="F1011" s="102" t="s">
        <v>267</v>
      </c>
      <c r="G1011" s="102">
        <v>550</v>
      </c>
    </row>
    <row r="1012" spans="1:7" x14ac:dyDescent="0.2">
      <c r="A1012" s="102" t="s">
        <v>2571</v>
      </c>
      <c r="B1012" s="102" t="s">
        <v>2572</v>
      </c>
      <c r="C1012" s="102" t="s">
        <v>270</v>
      </c>
      <c r="D1012" s="102" t="s">
        <v>265</v>
      </c>
      <c r="E1012" s="102" t="s">
        <v>350</v>
      </c>
      <c r="F1012" s="102" t="s">
        <v>272</v>
      </c>
      <c r="G1012" s="102">
        <v>115</v>
      </c>
    </row>
    <row r="1013" spans="1:7" x14ac:dyDescent="0.2">
      <c r="A1013" s="102" t="s">
        <v>2573</v>
      </c>
      <c r="B1013" s="102" t="s">
        <v>2574</v>
      </c>
      <c r="C1013" s="102" t="s">
        <v>340</v>
      </c>
      <c r="D1013" s="102" t="s">
        <v>265</v>
      </c>
      <c r="E1013" s="102" t="s">
        <v>751</v>
      </c>
      <c r="F1013" s="102" t="s">
        <v>342</v>
      </c>
      <c r="G1013" s="102">
        <v>100</v>
      </c>
    </row>
    <row r="1014" spans="1:7" x14ac:dyDescent="0.2">
      <c r="A1014" s="102" t="s">
        <v>2575</v>
      </c>
      <c r="B1014" s="102" t="s">
        <v>2576</v>
      </c>
      <c r="C1014" s="102" t="s">
        <v>264</v>
      </c>
      <c r="D1014" s="102" t="s">
        <v>265</v>
      </c>
      <c r="E1014" s="102" t="s">
        <v>310</v>
      </c>
      <c r="F1014" s="102" t="s">
        <v>267</v>
      </c>
      <c r="G1014" s="102">
        <v>250</v>
      </c>
    </row>
    <row r="1015" spans="1:7" x14ac:dyDescent="0.2">
      <c r="A1015" s="102" t="s">
        <v>2577</v>
      </c>
      <c r="B1015" s="102" t="s">
        <v>2578</v>
      </c>
      <c r="C1015" s="102" t="s">
        <v>264</v>
      </c>
      <c r="D1015" s="102" t="s">
        <v>265</v>
      </c>
      <c r="E1015" s="102" t="s">
        <v>808</v>
      </c>
      <c r="F1015" s="102" t="s">
        <v>283</v>
      </c>
      <c r="G1015" s="102">
        <v>280</v>
      </c>
    </row>
    <row r="1016" spans="1:7" x14ac:dyDescent="0.2">
      <c r="A1016" s="102" t="s">
        <v>2579</v>
      </c>
      <c r="B1016" s="102" t="s">
        <v>2580</v>
      </c>
      <c r="C1016" s="102" t="s">
        <v>264</v>
      </c>
      <c r="D1016" s="102" t="s">
        <v>265</v>
      </c>
      <c r="E1016" s="102" t="s">
        <v>508</v>
      </c>
      <c r="F1016" s="102" t="s">
        <v>267</v>
      </c>
      <c r="G1016" s="102">
        <v>110</v>
      </c>
    </row>
    <row r="1017" spans="1:7" x14ac:dyDescent="0.2">
      <c r="A1017" s="102" t="s">
        <v>2581</v>
      </c>
      <c r="B1017" s="102" t="s">
        <v>2582</v>
      </c>
      <c r="C1017" s="102" t="s">
        <v>592</v>
      </c>
      <c r="D1017" s="102" t="s">
        <v>265</v>
      </c>
      <c r="E1017" s="102" t="s">
        <v>593</v>
      </c>
      <c r="F1017" s="102" t="s">
        <v>342</v>
      </c>
      <c r="G1017" s="102">
        <v>150</v>
      </c>
    </row>
    <row r="1018" spans="1:7" x14ac:dyDescent="0.2">
      <c r="A1018" s="102" t="s">
        <v>2583</v>
      </c>
      <c r="B1018" s="102" t="s">
        <v>2584</v>
      </c>
      <c r="C1018" s="102" t="s">
        <v>264</v>
      </c>
      <c r="D1018" s="102" t="s">
        <v>265</v>
      </c>
      <c r="E1018" s="102" t="s">
        <v>649</v>
      </c>
      <c r="F1018" s="102" t="s">
        <v>267</v>
      </c>
      <c r="G1018" s="102">
        <v>500</v>
      </c>
    </row>
    <row r="1019" spans="1:7" x14ac:dyDescent="0.2">
      <c r="A1019" s="102" t="s">
        <v>2585</v>
      </c>
      <c r="B1019" s="102" t="s">
        <v>2586</v>
      </c>
      <c r="C1019" s="102" t="s">
        <v>439</v>
      </c>
      <c r="D1019" s="102" t="s">
        <v>265</v>
      </c>
      <c r="E1019" s="102" t="s">
        <v>465</v>
      </c>
      <c r="F1019" s="102" t="s">
        <v>441</v>
      </c>
      <c r="G1019" s="102">
        <v>140</v>
      </c>
    </row>
    <row r="1020" spans="1:7" x14ac:dyDescent="0.2">
      <c r="A1020" s="102" t="s">
        <v>2587</v>
      </c>
      <c r="B1020" s="102" t="s">
        <v>2588</v>
      </c>
      <c r="C1020" s="102" t="s">
        <v>2589</v>
      </c>
      <c r="D1020" s="102" t="s">
        <v>265</v>
      </c>
      <c r="E1020" s="102" t="s">
        <v>2590</v>
      </c>
      <c r="F1020" s="102" t="s">
        <v>290</v>
      </c>
      <c r="G1020" s="102">
        <v>118</v>
      </c>
    </row>
    <row r="1021" spans="1:7" x14ac:dyDescent="0.2">
      <c r="A1021" s="102" t="s">
        <v>2591</v>
      </c>
      <c r="B1021" s="102" t="s">
        <v>2592</v>
      </c>
      <c r="C1021" s="102" t="s">
        <v>638</v>
      </c>
      <c r="D1021" s="102" t="s">
        <v>265</v>
      </c>
      <c r="E1021" s="102" t="s">
        <v>639</v>
      </c>
      <c r="F1021" s="102" t="s">
        <v>283</v>
      </c>
      <c r="G1021" s="102">
        <v>884</v>
      </c>
    </row>
    <row r="1022" spans="1:7" x14ac:dyDescent="0.2">
      <c r="A1022" s="102" t="s">
        <v>2593</v>
      </c>
      <c r="B1022" s="102" t="s">
        <v>2594</v>
      </c>
      <c r="C1022" s="102" t="s">
        <v>368</v>
      </c>
      <c r="D1022" s="102" t="s">
        <v>265</v>
      </c>
      <c r="E1022" s="102" t="s">
        <v>824</v>
      </c>
      <c r="F1022" s="102" t="s">
        <v>487</v>
      </c>
      <c r="G1022" s="102">
        <v>200</v>
      </c>
    </row>
    <row r="1023" spans="1:7" x14ac:dyDescent="0.2">
      <c r="A1023" s="102" t="s">
        <v>2595</v>
      </c>
      <c r="B1023" s="102" t="s">
        <v>619</v>
      </c>
      <c r="C1023" s="102" t="s">
        <v>305</v>
      </c>
      <c r="D1023" s="102" t="s">
        <v>265</v>
      </c>
      <c r="E1023" s="102" t="s">
        <v>1086</v>
      </c>
      <c r="F1023" s="102" t="s">
        <v>307</v>
      </c>
      <c r="G1023" s="102">
        <v>260</v>
      </c>
    </row>
    <row r="1024" spans="1:7" x14ac:dyDescent="0.2">
      <c r="A1024" s="102" t="s">
        <v>2596</v>
      </c>
      <c r="B1024" s="102" t="s">
        <v>2597</v>
      </c>
      <c r="C1024" s="102" t="s">
        <v>264</v>
      </c>
      <c r="D1024" s="102" t="s">
        <v>265</v>
      </c>
      <c r="E1024" s="102" t="s">
        <v>1000</v>
      </c>
      <c r="F1024" s="102" t="s">
        <v>267</v>
      </c>
      <c r="G1024" s="102">
        <v>100</v>
      </c>
    </row>
    <row r="1025" spans="1:7" x14ac:dyDescent="0.2">
      <c r="A1025" s="102" t="s">
        <v>2598</v>
      </c>
      <c r="B1025" s="102" t="s">
        <v>2599</v>
      </c>
      <c r="C1025" s="102" t="s">
        <v>657</v>
      </c>
      <c r="D1025" s="102" t="s">
        <v>265</v>
      </c>
      <c r="E1025" s="102" t="s">
        <v>1241</v>
      </c>
      <c r="F1025" s="102" t="s">
        <v>290</v>
      </c>
      <c r="G1025" s="102">
        <v>131</v>
      </c>
    </row>
    <row r="1026" spans="1:7" x14ac:dyDescent="0.2">
      <c r="A1026" s="102" t="s">
        <v>2600</v>
      </c>
      <c r="B1026" s="102" t="s">
        <v>2601</v>
      </c>
      <c r="C1026" s="102" t="s">
        <v>264</v>
      </c>
      <c r="D1026" s="102" t="s">
        <v>265</v>
      </c>
      <c r="E1026" s="102" t="s">
        <v>1106</v>
      </c>
      <c r="F1026" s="102" t="s">
        <v>283</v>
      </c>
      <c r="G1026" s="102">
        <v>200</v>
      </c>
    </row>
    <row r="1027" spans="1:7" x14ac:dyDescent="0.2">
      <c r="A1027" s="102" t="s">
        <v>2602</v>
      </c>
      <c r="B1027" s="102" t="s">
        <v>2603</v>
      </c>
      <c r="C1027" s="102" t="s">
        <v>264</v>
      </c>
      <c r="D1027" s="102" t="s">
        <v>265</v>
      </c>
      <c r="E1027" s="102" t="s">
        <v>2604</v>
      </c>
      <c r="F1027" s="102" t="s">
        <v>267</v>
      </c>
      <c r="G1027" s="102">
        <v>225</v>
      </c>
    </row>
    <row r="1028" spans="1:7" x14ac:dyDescent="0.2">
      <c r="A1028" s="102" t="s">
        <v>2605</v>
      </c>
      <c r="B1028" s="102" t="s">
        <v>2606</v>
      </c>
      <c r="C1028" s="102" t="s">
        <v>485</v>
      </c>
      <c r="D1028" s="102" t="s">
        <v>265</v>
      </c>
      <c r="E1028" s="102" t="s">
        <v>486</v>
      </c>
      <c r="F1028" s="102" t="s">
        <v>487</v>
      </c>
      <c r="G1028" s="102">
        <v>200</v>
      </c>
    </row>
    <row r="1029" spans="1:7" x14ac:dyDescent="0.2">
      <c r="A1029" s="102" t="s">
        <v>2607</v>
      </c>
      <c r="B1029" s="102" t="s">
        <v>2608</v>
      </c>
      <c r="C1029" s="102" t="s">
        <v>264</v>
      </c>
      <c r="D1029" s="102" t="s">
        <v>265</v>
      </c>
      <c r="E1029" s="102" t="s">
        <v>610</v>
      </c>
      <c r="F1029" s="102" t="s">
        <v>267</v>
      </c>
      <c r="G1029" s="102">
        <v>100</v>
      </c>
    </row>
    <row r="1030" spans="1:7" x14ac:dyDescent="0.2">
      <c r="A1030" s="102" t="s">
        <v>2609</v>
      </c>
      <c r="B1030" s="102" t="s">
        <v>2610</v>
      </c>
      <c r="C1030" s="102" t="s">
        <v>485</v>
      </c>
      <c r="D1030" s="102" t="s">
        <v>265</v>
      </c>
      <c r="E1030" s="102" t="s">
        <v>486</v>
      </c>
      <c r="F1030" s="102" t="s">
        <v>487</v>
      </c>
      <c r="G1030" s="102">
        <v>350</v>
      </c>
    </row>
    <row r="1031" spans="1:7" x14ac:dyDescent="0.2">
      <c r="A1031" s="102" t="s">
        <v>2611</v>
      </c>
      <c r="B1031" s="102" t="s">
        <v>367</v>
      </c>
      <c r="C1031" s="102" t="s">
        <v>963</v>
      </c>
      <c r="D1031" s="102" t="s">
        <v>265</v>
      </c>
      <c r="E1031" s="102" t="s">
        <v>964</v>
      </c>
      <c r="F1031" s="102" t="s">
        <v>487</v>
      </c>
      <c r="G1031" s="102">
        <v>120</v>
      </c>
    </row>
    <row r="1032" spans="1:7" x14ac:dyDescent="0.2">
      <c r="A1032" s="102" t="s">
        <v>2612</v>
      </c>
      <c r="B1032" s="102" t="s">
        <v>2613</v>
      </c>
      <c r="C1032" s="102" t="s">
        <v>762</v>
      </c>
      <c r="D1032" s="102" t="s">
        <v>265</v>
      </c>
      <c r="E1032" s="102" t="s">
        <v>763</v>
      </c>
      <c r="F1032" s="102" t="s">
        <v>347</v>
      </c>
      <c r="G1032" s="102">
        <v>400</v>
      </c>
    </row>
    <row r="1033" spans="1:7" x14ac:dyDescent="0.2">
      <c r="A1033" s="102" t="s">
        <v>2614</v>
      </c>
      <c r="B1033" s="102" t="s">
        <v>2615</v>
      </c>
      <c r="C1033" s="102" t="s">
        <v>264</v>
      </c>
      <c r="D1033" s="102" t="s">
        <v>265</v>
      </c>
      <c r="E1033" s="102" t="s">
        <v>1670</v>
      </c>
      <c r="F1033" s="102" t="s">
        <v>267</v>
      </c>
      <c r="G1033" s="102">
        <v>222</v>
      </c>
    </row>
    <row r="1034" spans="1:7" x14ac:dyDescent="0.2">
      <c r="A1034" s="102" t="s">
        <v>2616</v>
      </c>
      <c r="B1034" s="102" t="s">
        <v>2617</v>
      </c>
      <c r="C1034" s="102" t="s">
        <v>264</v>
      </c>
      <c r="D1034" s="102" t="s">
        <v>265</v>
      </c>
      <c r="E1034" s="102" t="s">
        <v>607</v>
      </c>
      <c r="F1034" s="102" t="s">
        <v>267</v>
      </c>
      <c r="G1034" s="102">
        <v>100</v>
      </c>
    </row>
    <row r="1035" spans="1:7" x14ac:dyDescent="0.2">
      <c r="A1035" s="102" t="s">
        <v>2618</v>
      </c>
      <c r="B1035" s="102" t="s">
        <v>2619</v>
      </c>
      <c r="C1035" s="102" t="s">
        <v>264</v>
      </c>
      <c r="D1035" s="102" t="s">
        <v>265</v>
      </c>
      <c r="E1035" s="102" t="s">
        <v>561</v>
      </c>
      <c r="F1035" s="102" t="s">
        <v>267</v>
      </c>
      <c r="G1035" s="102">
        <v>130</v>
      </c>
    </row>
    <row r="1036" spans="1:7" x14ac:dyDescent="0.2">
      <c r="A1036" s="102" t="s">
        <v>2620</v>
      </c>
      <c r="B1036" s="102" t="s">
        <v>2621</v>
      </c>
      <c r="C1036" s="102" t="s">
        <v>2622</v>
      </c>
      <c r="D1036" s="102" t="s">
        <v>125</v>
      </c>
      <c r="E1036" s="102" t="s">
        <v>2623</v>
      </c>
      <c r="F1036" s="102" t="s">
        <v>283</v>
      </c>
      <c r="G1036" s="102">
        <v>250</v>
      </c>
    </row>
    <row r="1037" spans="1:7" x14ac:dyDescent="0.2">
      <c r="A1037" s="102" t="s">
        <v>2624</v>
      </c>
      <c r="B1037" s="102" t="s">
        <v>2625</v>
      </c>
      <c r="C1037" s="102" t="s">
        <v>395</v>
      </c>
      <c r="D1037" s="102" t="s">
        <v>180</v>
      </c>
      <c r="E1037" s="102" t="s">
        <v>396</v>
      </c>
      <c r="F1037" s="102" t="s">
        <v>283</v>
      </c>
      <c r="G1037" s="102">
        <v>852</v>
      </c>
    </row>
    <row r="1038" spans="1:7" x14ac:dyDescent="0.2">
      <c r="A1038" s="102" t="s">
        <v>2626</v>
      </c>
      <c r="B1038" s="102" t="s">
        <v>2627</v>
      </c>
      <c r="C1038" s="102" t="s">
        <v>657</v>
      </c>
      <c r="D1038" s="102" t="s">
        <v>265</v>
      </c>
      <c r="E1038" s="102" t="s">
        <v>1241</v>
      </c>
      <c r="F1038" s="102" t="s">
        <v>290</v>
      </c>
      <c r="G1038" s="102">
        <v>180</v>
      </c>
    </row>
    <row r="1039" spans="1:7" x14ac:dyDescent="0.2">
      <c r="A1039" s="102" t="s">
        <v>2628</v>
      </c>
      <c r="B1039" s="102" t="s">
        <v>2629</v>
      </c>
      <c r="C1039" s="102" t="s">
        <v>657</v>
      </c>
      <c r="D1039" s="102" t="s">
        <v>265</v>
      </c>
      <c r="E1039" s="102" t="s">
        <v>1241</v>
      </c>
      <c r="F1039" s="102" t="s">
        <v>290</v>
      </c>
      <c r="G1039" s="102">
        <v>200</v>
      </c>
    </row>
    <row r="1040" spans="1:7" x14ac:dyDescent="0.2">
      <c r="A1040" s="102" t="s">
        <v>2630</v>
      </c>
      <c r="B1040" s="102" t="s">
        <v>2631</v>
      </c>
      <c r="C1040" s="102" t="s">
        <v>364</v>
      </c>
      <c r="D1040" s="102" t="s">
        <v>265</v>
      </c>
      <c r="E1040" s="102" t="s">
        <v>542</v>
      </c>
      <c r="F1040" s="102" t="s">
        <v>494</v>
      </c>
      <c r="G1040" s="102">
        <v>899</v>
      </c>
    </row>
    <row r="1041" spans="1:7" x14ac:dyDescent="0.2">
      <c r="A1041" s="102" t="s">
        <v>2632</v>
      </c>
      <c r="B1041" s="102" t="s">
        <v>2633</v>
      </c>
      <c r="C1041" s="102" t="s">
        <v>364</v>
      </c>
      <c r="D1041" s="102" t="s">
        <v>265</v>
      </c>
      <c r="E1041" s="102" t="s">
        <v>707</v>
      </c>
      <c r="F1041" s="102" t="s">
        <v>494</v>
      </c>
      <c r="G1041" s="102">
        <v>250</v>
      </c>
    </row>
    <row r="1042" spans="1:7" x14ac:dyDescent="0.2">
      <c r="A1042" s="102" t="s">
        <v>2634</v>
      </c>
      <c r="B1042" s="102" t="s">
        <v>2635</v>
      </c>
      <c r="C1042" s="102" t="s">
        <v>364</v>
      </c>
      <c r="D1042" s="102" t="s">
        <v>265</v>
      </c>
      <c r="E1042" s="102" t="s">
        <v>542</v>
      </c>
      <c r="F1042" s="102" t="s">
        <v>494</v>
      </c>
      <c r="G1042" s="102">
        <v>1729</v>
      </c>
    </row>
    <row r="1043" spans="1:7" x14ac:dyDescent="0.2">
      <c r="A1043" s="102" t="s">
        <v>2636</v>
      </c>
      <c r="B1043" s="102" t="s">
        <v>2637</v>
      </c>
      <c r="C1043" s="102" t="s">
        <v>364</v>
      </c>
      <c r="D1043" s="102" t="s">
        <v>265</v>
      </c>
      <c r="E1043" s="102" t="s">
        <v>707</v>
      </c>
      <c r="F1043" s="102" t="s">
        <v>494</v>
      </c>
      <c r="G1043" s="102">
        <v>530</v>
      </c>
    </row>
    <row r="1044" spans="1:7" x14ac:dyDescent="0.2">
      <c r="A1044" s="102" t="s">
        <v>2638</v>
      </c>
      <c r="B1044" s="102" t="s">
        <v>2639</v>
      </c>
      <c r="C1044" s="102" t="s">
        <v>364</v>
      </c>
      <c r="D1044" s="102" t="s">
        <v>265</v>
      </c>
      <c r="E1044" s="102" t="s">
        <v>707</v>
      </c>
      <c r="F1044" s="102" t="s">
        <v>494</v>
      </c>
      <c r="G1044" s="102">
        <v>3300</v>
      </c>
    </row>
    <row r="1045" spans="1:7" x14ac:dyDescent="0.2">
      <c r="A1045" s="102" t="s">
        <v>2640</v>
      </c>
      <c r="B1045" s="102" t="s">
        <v>2641</v>
      </c>
      <c r="C1045" s="102" t="s">
        <v>264</v>
      </c>
      <c r="D1045" s="102" t="s">
        <v>265</v>
      </c>
      <c r="E1045" s="102" t="s">
        <v>408</v>
      </c>
      <c r="F1045" s="102" t="s">
        <v>267</v>
      </c>
      <c r="G1045" s="102">
        <v>500</v>
      </c>
    </row>
    <row r="1046" spans="1:7" x14ac:dyDescent="0.2">
      <c r="A1046" s="102" t="s">
        <v>2642</v>
      </c>
      <c r="B1046" s="102" t="s">
        <v>2643</v>
      </c>
      <c r="C1046" s="102" t="s">
        <v>682</v>
      </c>
      <c r="D1046" s="102" t="s">
        <v>265</v>
      </c>
      <c r="E1046" s="102" t="s">
        <v>683</v>
      </c>
      <c r="F1046" s="102" t="s">
        <v>272</v>
      </c>
      <c r="G1046" s="102">
        <v>115</v>
      </c>
    </row>
    <row r="1047" spans="1:7" x14ac:dyDescent="0.2">
      <c r="A1047" s="102" t="s">
        <v>2644</v>
      </c>
      <c r="B1047" s="102" t="s">
        <v>2645</v>
      </c>
      <c r="C1047" s="102" t="s">
        <v>375</v>
      </c>
      <c r="D1047" s="102" t="s">
        <v>265</v>
      </c>
      <c r="E1047" s="102" t="s">
        <v>376</v>
      </c>
      <c r="F1047" s="102" t="s">
        <v>377</v>
      </c>
      <c r="G1047" s="102">
        <v>130</v>
      </c>
    </row>
    <row r="1048" spans="1:7" x14ac:dyDescent="0.2">
      <c r="A1048" s="102" t="s">
        <v>2646</v>
      </c>
      <c r="B1048" s="102" t="s">
        <v>2647</v>
      </c>
      <c r="C1048" s="102" t="s">
        <v>368</v>
      </c>
      <c r="D1048" s="102" t="s">
        <v>265</v>
      </c>
      <c r="E1048" s="102" t="s">
        <v>824</v>
      </c>
      <c r="F1048" s="102" t="s">
        <v>487</v>
      </c>
      <c r="G1048" s="102">
        <v>120</v>
      </c>
    </row>
    <row r="1049" spans="1:7" x14ac:dyDescent="0.2">
      <c r="A1049" s="102" t="s">
        <v>2648</v>
      </c>
      <c r="B1049" s="102" t="s">
        <v>2649</v>
      </c>
      <c r="C1049" s="102" t="s">
        <v>264</v>
      </c>
      <c r="D1049" s="102" t="s">
        <v>265</v>
      </c>
      <c r="E1049" s="102" t="s">
        <v>1000</v>
      </c>
      <c r="F1049" s="102" t="s">
        <v>283</v>
      </c>
      <c r="G1049" s="102">
        <v>350</v>
      </c>
    </row>
    <row r="1050" spans="1:7" x14ac:dyDescent="0.2">
      <c r="A1050" s="102" t="s">
        <v>2650</v>
      </c>
      <c r="B1050" s="102" t="s">
        <v>2651</v>
      </c>
      <c r="C1050" s="102" t="s">
        <v>305</v>
      </c>
      <c r="D1050" s="102" t="s">
        <v>265</v>
      </c>
      <c r="E1050" s="102" t="s">
        <v>306</v>
      </c>
      <c r="F1050" s="102" t="s">
        <v>307</v>
      </c>
      <c r="G1050" s="102">
        <v>1300</v>
      </c>
    </row>
    <row r="1051" spans="1:7" x14ac:dyDescent="0.2">
      <c r="A1051" s="102" t="s">
        <v>2652</v>
      </c>
      <c r="B1051" s="102" t="s">
        <v>2653</v>
      </c>
      <c r="C1051" s="102" t="s">
        <v>388</v>
      </c>
      <c r="D1051" s="102" t="s">
        <v>265</v>
      </c>
      <c r="E1051" s="102" t="s">
        <v>389</v>
      </c>
      <c r="F1051" s="102" t="s">
        <v>267</v>
      </c>
      <c r="G1051" s="102">
        <v>387</v>
      </c>
    </row>
    <row r="1052" spans="1:7" x14ac:dyDescent="0.2">
      <c r="A1052" s="102" t="s">
        <v>2654</v>
      </c>
      <c r="B1052" s="102" t="s">
        <v>1482</v>
      </c>
      <c r="C1052" s="102" t="s">
        <v>264</v>
      </c>
      <c r="D1052" s="102" t="s">
        <v>265</v>
      </c>
      <c r="E1052" s="102" t="s">
        <v>382</v>
      </c>
      <c r="F1052" s="102" t="s">
        <v>267</v>
      </c>
      <c r="G1052" s="102">
        <v>180</v>
      </c>
    </row>
    <row r="1053" spans="1:7" x14ac:dyDescent="0.2">
      <c r="A1053" s="102" t="s">
        <v>2655</v>
      </c>
      <c r="B1053" s="102" t="s">
        <v>1245</v>
      </c>
      <c r="C1053" s="102" t="s">
        <v>323</v>
      </c>
      <c r="D1053" s="102" t="s">
        <v>265</v>
      </c>
      <c r="E1053" s="102" t="s">
        <v>324</v>
      </c>
      <c r="F1053" s="102" t="s">
        <v>267</v>
      </c>
      <c r="G1053" s="102">
        <v>100</v>
      </c>
    </row>
    <row r="1054" spans="1:7" x14ac:dyDescent="0.2">
      <c r="A1054" s="102" t="s">
        <v>2656</v>
      </c>
      <c r="B1054" s="102" t="s">
        <v>2657</v>
      </c>
      <c r="C1054" s="102" t="s">
        <v>264</v>
      </c>
      <c r="D1054" s="102" t="s">
        <v>265</v>
      </c>
      <c r="E1054" s="102" t="s">
        <v>554</v>
      </c>
      <c r="F1054" s="102" t="s">
        <v>267</v>
      </c>
      <c r="G1054" s="102">
        <v>300</v>
      </c>
    </row>
    <row r="1055" spans="1:7" x14ac:dyDescent="0.2">
      <c r="A1055" s="102" t="s">
        <v>2658</v>
      </c>
      <c r="B1055" s="102" t="s">
        <v>2659</v>
      </c>
      <c r="C1055" s="102" t="s">
        <v>599</v>
      </c>
      <c r="D1055" s="102" t="s">
        <v>265</v>
      </c>
      <c r="E1055" s="102" t="s">
        <v>600</v>
      </c>
      <c r="F1055" s="102" t="s">
        <v>283</v>
      </c>
      <c r="G1055" s="102">
        <v>100</v>
      </c>
    </row>
    <row r="1056" spans="1:7" x14ac:dyDescent="0.2">
      <c r="A1056" s="102" t="s">
        <v>2660</v>
      </c>
      <c r="B1056" s="102" t="s">
        <v>2661</v>
      </c>
      <c r="C1056" s="102" t="s">
        <v>264</v>
      </c>
      <c r="D1056" s="102" t="s">
        <v>265</v>
      </c>
      <c r="E1056" s="102" t="s">
        <v>331</v>
      </c>
      <c r="F1056" s="102" t="s">
        <v>267</v>
      </c>
      <c r="G1056" s="102">
        <v>104</v>
      </c>
    </row>
    <row r="1057" spans="1:7" x14ac:dyDescent="0.2">
      <c r="A1057" s="102" t="s">
        <v>2662</v>
      </c>
      <c r="B1057" s="102" t="s">
        <v>2663</v>
      </c>
      <c r="C1057" s="102" t="s">
        <v>264</v>
      </c>
      <c r="D1057" s="102" t="s">
        <v>265</v>
      </c>
      <c r="E1057" s="102" t="s">
        <v>310</v>
      </c>
      <c r="F1057" s="102" t="s">
        <v>267</v>
      </c>
      <c r="G1057" s="102">
        <v>125</v>
      </c>
    </row>
    <row r="1058" spans="1:7" x14ac:dyDescent="0.2">
      <c r="A1058" s="102" t="s">
        <v>2664</v>
      </c>
      <c r="B1058" s="102" t="s">
        <v>857</v>
      </c>
      <c r="C1058" s="102" t="s">
        <v>439</v>
      </c>
      <c r="D1058" s="102" t="s">
        <v>265</v>
      </c>
      <c r="E1058" s="102" t="s">
        <v>789</v>
      </c>
      <c r="F1058" s="102" t="s">
        <v>441</v>
      </c>
      <c r="G1058" s="102">
        <v>800</v>
      </c>
    </row>
    <row r="1059" spans="1:7" x14ac:dyDescent="0.2">
      <c r="A1059" s="102" t="s">
        <v>2665</v>
      </c>
      <c r="B1059" s="102" t="s">
        <v>2666</v>
      </c>
      <c r="C1059" s="102" t="s">
        <v>264</v>
      </c>
      <c r="D1059" s="102" t="s">
        <v>265</v>
      </c>
      <c r="E1059" s="102" t="s">
        <v>408</v>
      </c>
      <c r="F1059" s="102" t="s">
        <v>267</v>
      </c>
      <c r="G1059" s="102">
        <v>135</v>
      </c>
    </row>
    <row r="1060" spans="1:7" x14ac:dyDescent="0.2">
      <c r="A1060" s="102" t="s">
        <v>2667</v>
      </c>
      <c r="B1060" s="102" t="s">
        <v>2668</v>
      </c>
      <c r="C1060" s="102" t="s">
        <v>264</v>
      </c>
      <c r="D1060" s="102" t="s">
        <v>265</v>
      </c>
      <c r="E1060" s="102" t="s">
        <v>310</v>
      </c>
      <c r="F1060" s="102" t="s">
        <v>267</v>
      </c>
      <c r="G1060" s="102">
        <v>100</v>
      </c>
    </row>
    <row r="1061" spans="1:7" x14ac:dyDescent="0.2">
      <c r="A1061" s="102" t="s">
        <v>2669</v>
      </c>
      <c r="B1061" s="102" t="s">
        <v>2670</v>
      </c>
      <c r="C1061" s="102" t="s">
        <v>288</v>
      </c>
      <c r="D1061" s="102" t="s">
        <v>265</v>
      </c>
      <c r="E1061" s="102" t="s">
        <v>447</v>
      </c>
      <c r="F1061" s="102" t="s">
        <v>290</v>
      </c>
      <c r="G1061" s="102">
        <v>100</v>
      </c>
    </row>
    <row r="1062" spans="1:7" x14ac:dyDescent="0.2">
      <c r="A1062" s="102" t="s">
        <v>2671</v>
      </c>
      <c r="B1062" s="102" t="s">
        <v>2672</v>
      </c>
      <c r="C1062" s="102" t="s">
        <v>264</v>
      </c>
      <c r="D1062" s="102" t="s">
        <v>265</v>
      </c>
      <c r="E1062" s="102" t="s">
        <v>1106</v>
      </c>
      <c r="F1062" s="102" t="s">
        <v>267</v>
      </c>
      <c r="G1062" s="102">
        <v>100</v>
      </c>
    </row>
    <row r="1063" spans="1:7" x14ac:dyDescent="0.2">
      <c r="A1063" s="102" t="s">
        <v>2673</v>
      </c>
      <c r="B1063" s="102" t="s">
        <v>2674</v>
      </c>
      <c r="C1063" s="102" t="s">
        <v>264</v>
      </c>
      <c r="D1063" s="102" t="s">
        <v>265</v>
      </c>
      <c r="E1063" s="102" t="s">
        <v>768</v>
      </c>
      <c r="F1063" s="102" t="s">
        <v>267</v>
      </c>
      <c r="G1063" s="102">
        <v>100</v>
      </c>
    </row>
    <row r="1064" spans="1:7" x14ac:dyDescent="0.2">
      <c r="A1064" s="102" t="s">
        <v>2675</v>
      </c>
      <c r="B1064" s="102" t="s">
        <v>2676</v>
      </c>
      <c r="C1064" s="102" t="s">
        <v>305</v>
      </c>
      <c r="D1064" s="102" t="s">
        <v>265</v>
      </c>
      <c r="E1064" s="102" t="s">
        <v>306</v>
      </c>
      <c r="F1064" s="102" t="s">
        <v>307</v>
      </c>
      <c r="G1064" s="102">
        <v>100</v>
      </c>
    </row>
    <row r="1065" spans="1:7" x14ac:dyDescent="0.2">
      <c r="A1065" s="102" t="s">
        <v>2677</v>
      </c>
      <c r="B1065" s="102" t="s">
        <v>2678</v>
      </c>
      <c r="C1065" s="102" t="s">
        <v>364</v>
      </c>
      <c r="D1065" s="102" t="s">
        <v>265</v>
      </c>
      <c r="E1065" s="102" t="s">
        <v>707</v>
      </c>
      <c r="F1065" s="102" t="s">
        <v>494</v>
      </c>
      <c r="G1065" s="102">
        <v>200</v>
      </c>
    </row>
    <row r="1066" spans="1:7" x14ac:dyDescent="0.2">
      <c r="A1066" s="102" t="s">
        <v>2679</v>
      </c>
      <c r="B1066" s="102" t="s">
        <v>2680</v>
      </c>
      <c r="C1066" s="102" t="s">
        <v>264</v>
      </c>
      <c r="D1066" s="102" t="s">
        <v>265</v>
      </c>
      <c r="E1066" s="102" t="s">
        <v>688</v>
      </c>
      <c r="F1066" s="102" t="s">
        <v>267</v>
      </c>
      <c r="G1066" s="102">
        <v>147</v>
      </c>
    </row>
    <row r="1067" spans="1:7" x14ac:dyDescent="0.2">
      <c r="A1067" s="102" t="s">
        <v>2681</v>
      </c>
      <c r="B1067" s="102" t="s">
        <v>2682</v>
      </c>
      <c r="C1067" s="102" t="s">
        <v>264</v>
      </c>
      <c r="D1067" s="102" t="s">
        <v>265</v>
      </c>
      <c r="E1067" s="102" t="s">
        <v>385</v>
      </c>
      <c r="F1067" s="102" t="s">
        <v>283</v>
      </c>
      <c r="G1067" s="102">
        <v>300</v>
      </c>
    </row>
    <row r="1068" spans="1:7" x14ac:dyDescent="0.2">
      <c r="A1068" s="102" t="s">
        <v>2683</v>
      </c>
      <c r="B1068" s="102" t="s">
        <v>2684</v>
      </c>
      <c r="C1068" s="102" t="s">
        <v>264</v>
      </c>
      <c r="D1068" s="102" t="s">
        <v>265</v>
      </c>
      <c r="E1068" s="102" t="s">
        <v>561</v>
      </c>
      <c r="F1068" s="102" t="s">
        <v>267</v>
      </c>
      <c r="G1068" s="102">
        <v>300</v>
      </c>
    </row>
    <row r="1069" spans="1:7" x14ac:dyDescent="0.2">
      <c r="A1069" s="102" t="s">
        <v>2685</v>
      </c>
      <c r="B1069" s="102" t="s">
        <v>2686</v>
      </c>
      <c r="C1069" s="102" t="s">
        <v>288</v>
      </c>
      <c r="D1069" s="102" t="s">
        <v>265</v>
      </c>
      <c r="E1069" s="102" t="s">
        <v>358</v>
      </c>
      <c r="F1069" s="102" t="s">
        <v>290</v>
      </c>
      <c r="G1069" s="102">
        <v>370</v>
      </c>
    </row>
    <row r="1070" spans="1:7" x14ac:dyDescent="0.2">
      <c r="A1070" s="102" t="s">
        <v>2687</v>
      </c>
      <c r="B1070" s="102" t="s">
        <v>2688</v>
      </c>
      <c r="C1070" s="102" t="s">
        <v>599</v>
      </c>
      <c r="D1070" s="102" t="s">
        <v>265</v>
      </c>
      <c r="E1070" s="102" t="s">
        <v>600</v>
      </c>
      <c r="F1070" s="102" t="s">
        <v>487</v>
      </c>
      <c r="G1070" s="102">
        <v>200</v>
      </c>
    </row>
    <row r="1071" spans="1:7" x14ac:dyDescent="0.2">
      <c r="A1071" s="102" t="s">
        <v>2689</v>
      </c>
      <c r="B1071" s="102" t="s">
        <v>2690</v>
      </c>
      <c r="C1071" s="102" t="s">
        <v>264</v>
      </c>
      <c r="D1071" s="102" t="s">
        <v>265</v>
      </c>
      <c r="E1071" s="102" t="s">
        <v>399</v>
      </c>
      <c r="F1071" s="102" t="s">
        <v>267</v>
      </c>
      <c r="G1071" s="102">
        <v>160</v>
      </c>
    </row>
    <row r="1072" spans="1:7" x14ac:dyDescent="0.2">
      <c r="A1072" s="102" t="s">
        <v>2691</v>
      </c>
      <c r="B1072" s="102" t="s">
        <v>2692</v>
      </c>
      <c r="C1072" s="102" t="s">
        <v>264</v>
      </c>
      <c r="D1072" s="102" t="s">
        <v>265</v>
      </c>
      <c r="E1072" s="102" t="s">
        <v>302</v>
      </c>
      <c r="F1072" s="102" t="s">
        <v>267</v>
      </c>
      <c r="G1072" s="102">
        <v>100</v>
      </c>
    </row>
    <row r="1073" spans="1:7" x14ac:dyDescent="0.2">
      <c r="A1073" s="102" t="s">
        <v>2693</v>
      </c>
      <c r="B1073" s="102" t="s">
        <v>2694</v>
      </c>
      <c r="C1073" s="102" t="s">
        <v>264</v>
      </c>
      <c r="D1073" s="102" t="s">
        <v>265</v>
      </c>
      <c r="E1073" s="102" t="s">
        <v>545</v>
      </c>
      <c r="F1073" s="102" t="s">
        <v>267</v>
      </c>
      <c r="G1073" s="102">
        <v>100</v>
      </c>
    </row>
    <row r="1074" spans="1:7" x14ac:dyDescent="0.2">
      <c r="A1074" s="102" t="s">
        <v>2695</v>
      </c>
      <c r="B1074" s="102" t="s">
        <v>2696</v>
      </c>
      <c r="C1074" s="102" t="s">
        <v>264</v>
      </c>
      <c r="D1074" s="102" t="s">
        <v>265</v>
      </c>
      <c r="E1074" s="102" t="s">
        <v>316</v>
      </c>
      <c r="F1074" s="102" t="s">
        <v>267</v>
      </c>
      <c r="G1074" s="102">
        <v>250</v>
      </c>
    </row>
    <row r="1075" spans="1:7" x14ac:dyDescent="0.2">
      <c r="A1075" s="102" t="s">
        <v>2697</v>
      </c>
      <c r="B1075" s="102" t="s">
        <v>1763</v>
      </c>
      <c r="C1075" s="102" t="s">
        <v>395</v>
      </c>
      <c r="D1075" s="102" t="s">
        <v>180</v>
      </c>
      <c r="E1075" s="102" t="s">
        <v>396</v>
      </c>
      <c r="F1075" s="102" t="s">
        <v>277</v>
      </c>
      <c r="G1075" s="102">
        <v>430</v>
      </c>
    </row>
    <row r="1076" spans="1:7" x14ac:dyDescent="0.2">
      <c r="A1076" s="102" t="s">
        <v>2698</v>
      </c>
      <c r="B1076" s="102" t="s">
        <v>1066</v>
      </c>
      <c r="C1076" s="102" t="s">
        <v>516</v>
      </c>
      <c r="D1076" s="102" t="s">
        <v>180</v>
      </c>
      <c r="E1076" s="102" t="s">
        <v>1013</v>
      </c>
      <c r="F1076" s="102" t="s">
        <v>516</v>
      </c>
      <c r="G1076" s="102">
        <v>150</v>
      </c>
    </row>
    <row r="1077" spans="1:7" x14ac:dyDescent="0.2">
      <c r="A1077" s="102" t="s">
        <v>2699</v>
      </c>
      <c r="B1077" s="102" t="s">
        <v>2700</v>
      </c>
      <c r="C1077" s="102" t="s">
        <v>375</v>
      </c>
      <c r="D1077" s="102" t="s">
        <v>265</v>
      </c>
      <c r="E1077" s="102" t="s">
        <v>376</v>
      </c>
      <c r="F1077" s="102" t="s">
        <v>377</v>
      </c>
      <c r="G1077" s="102">
        <v>265</v>
      </c>
    </row>
    <row r="1078" spans="1:7" x14ac:dyDescent="0.2">
      <c r="A1078" s="102" t="s">
        <v>2701</v>
      </c>
      <c r="B1078" s="102" t="s">
        <v>2702</v>
      </c>
      <c r="C1078" s="102" t="s">
        <v>264</v>
      </c>
      <c r="D1078" s="102" t="s">
        <v>265</v>
      </c>
      <c r="E1078" s="102" t="s">
        <v>2703</v>
      </c>
      <c r="F1078" s="102" t="s">
        <v>267</v>
      </c>
      <c r="G1078" s="102">
        <v>200</v>
      </c>
    </row>
    <row r="1079" spans="1:7" x14ac:dyDescent="0.2">
      <c r="A1079" s="102" t="s">
        <v>2704</v>
      </c>
      <c r="B1079" s="102" t="s">
        <v>2705</v>
      </c>
      <c r="C1079" s="102" t="s">
        <v>1718</v>
      </c>
      <c r="D1079" s="102" t="s">
        <v>265</v>
      </c>
      <c r="E1079" s="102" t="s">
        <v>1719</v>
      </c>
      <c r="F1079" s="102" t="s">
        <v>494</v>
      </c>
      <c r="G1079" s="102">
        <v>250</v>
      </c>
    </row>
    <row r="1080" spans="1:7" x14ac:dyDescent="0.2">
      <c r="A1080" s="102" t="s">
        <v>2704</v>
      </c>
      <c r="B1080" s="102" t="s">
        <v>1821</v>
      </c>
      <c r="C1080" s="102" t="s">
        <v>1123</v>
      </c>
      <c r="D1080" s="102" t="s">
        <v>265</v>
      </c>
      <c r="E1080" s="102" t="s">
        <v>1124</v>
      </c>
      <c r="F1080" s="102" t="s">
        <v>355</v>
      </c>
      <c r="G1080" s="102">
        <v>300</v>
      </c>
    </row>
    <row r="1081" spans="1:7" x14ac:dyDescent="0.2">
      <c r="A1081" s="102" t="s">
        <v>2706</v>
      </c>
      <c r="B1081" s="102" t="s">
        <v>2707</v>
      </c>
      <c r="C1081" s="102" t="s">
        <v>264</v>
      </c>
      <c r="D1081" s="102" t="s">
        <v>265</v>
      </c>
      <c r="E1081" s="102" t="s">
        <v>649</v>
      </c>
      <c r="F1081" s="102" t="s">
        <v>267</v>
      </c>
      <c r="G1081" s="102">
        <v>160</v>
      </c>
    </row>
    <row r="1082" spans="1:7" x14ac:dyDescent="0.2">
      <c r="A1082" s="102" t="s">
        <v>2708</v>
      </c>
      <c r="B1082" s="102" t="s">
        <v>2709</v>
      </c>
      <c r="C1082" s="102" t="s">
        <v>340</v>
      </c>
      <c r="D1082" s="102" t="s">
        <v>265</v>
      </c>
      <c r="E1082" s="102" t="s">
        <v>518</v>
      </c>
      <c r="F1082" s="102" t="s">
        <v>342</v>
      </c>
      <c r="G1082" s="102">
        <v>570</v>
      </c>
    </row>
    <row r="1083" spans="1:7" x14ac:dyDescent="0.2">
      <c r="A1083" s="102" t="s">
        <v>2710</v>
      </c>
      <c r="B1083" s="102" t="s">
        <v>2711</v>
      </c>
      <c r="C1083" s="102" t="s">
        <v>264</v>
      </c>
      <c r="D1083" s="102" t="s">
        <v>265</v>
      </c>
      <c r="E1083" s="102" t="s">
        <v>554</v>
      </c>
      <c r="F1083" s="102" t="s">
        <v>267</v>
      </c>
      <c r="G1083" s="102">
        <v>180</v>
      </c>
    </row>
    <row r="1084" spans="1:7" x14ac:dyDescent="0.2">
      <c r="A1084" s="102" t="s">
        <v>2712</v>
      </c>
      <c r="B1084" s="102" t="s">
        <v>2713</v>
      </c>
      <c r="C1084" s="102" t="s">
        <v>336</v>
      </c>
      <c r="D1084" s="102" t="s">
        <v>265</v>
      </c>
      <c r="E1084" s="102" t="s">
        <v>337</v>
      </c>
      <c r="F1084" s="102" t="s">
        <v>267</v>
      </c>
      <c r="G1084" s="102">
        <v>100</v>
      </c>
    </row>
    <row r="1085" spans="1:7" x14ac:dyDescent="0.2">
      <c r="A1085" s="102" t="s">
        <v>2714</v>
      </c>
      <c r="B1085" s="102" t="s">
        <v>1159</v>
      </c>
      <c r="C1085" s="102" t="s">
        <v>538</v>
      </c>
      <c r="D1085" s="102" t="s">
        <v>265</v>
      </c>
      <c r="E1085" s="102">
        <v>28103</v>
      </c>
      <c r="F1085" s="102" t="s">
        <v>342</v>
      </c>
      <c r="G1085" s="102">
        <v>100</v>
      </c>
    </row>
    <row r="1086" spans="1:7" x14ac:dyDescent="0.2">
      <c r="A1086" s="102" t="s">
        <v>2715</v>
      </c>
      <c r="B1086" s="102" t="s">
        <v>2429</v>
      </c>
      <c r="C1086" s="102" t="s">
        <v>516</v>
      </c>
      <c r="D1086" s="102" t="s">
        <v>180</v>
      </c>
      <c r="E1086" s="102" t="s">
        <v>1013</v>
      </c>
      <c r="F1086" s="102" t="s">
        <v>516</v>
      </c>
      <c r="G1086" s="102">
        <v>100</v>
      </c>
    </row>
    <row r="1087" spans="1:7" x14ac:dyDescent="0.2">
      <c r="A1087" s="102" t="s">
        <v>2716</v>
      </c>
      <c r="B1087" s="102" t="s">
        <v>2717</v>
      </c>
      <c r="C1087" s="102" t="s">
        <v>2718</v>
      </c>
      <c r="D1087" s="102" t="s">
        <v>137</v>
      </c>
      <c r="E1087" s="102" t="s">
        <v>2719</v>
      </c>
      <c r="F1087" s="102" t="s">
        <v>283</v>
      </c>
      <c r="G1087" s="102">
        <v>875</v>
      </c>
    </row>
    <row r="1088" spans="1:7" x14ac:dyDescent="0.2">
      <c r="A1088" s="102" t="s">
        <v>2720</v>
      </c>
      <c r="B1088" s="102" t="s">
        <v>2721</v>
      </c>
      <c r="C1088" s="102" t="s">
        <v>264</v>
      </c>
      <c r="D1088" s="102" t="s">
        <v>265</v>
      </c>
      <c r="E1088" s="102" t="s">
        <v>768</v>
      </c>
      <c r="F1088" s="102" t="s">
        <v>267</v>
      </c>
      <c r="G1088" s="102">
        <v>650</v>
      </c>
    </row>
    <row r="1089" spans="1:7" x14ac:dyDescent="0.2">
      <c r="A1089" s="102" t="s">
        <v>2722</v>
      </c>
      <c r="B1089" s="102" t="s">
        <v>2723</v>
      </c>
      <c r="C1089" s="102" t="s">
        <v>264</v>
      </c>
      <c r="D1089" s="102" t="s">
        <v>265</v>
      </c>
      <c r="E1089" s="102" t="s">
        <v>423</v>
      </c>
      <c r="F1089" s="102" t="s">
        <v>267</v>
      </c>
      <c r="G1089" s="102">
        <v>561</v>
      </c>
    </row>
    <row r="1090" spans="1:7" x14ac:dyDescent="0.2">
      <c r="A1090" s="102" t="s">
        <v>2724</v>
      </c>
      <c r="B1090" s="102" t="s">
        <v>2725</v>
      </c>
      <c r="C1090" s="102" t="s">
        <v>327</v>
      </c>
      <c r="D1090" s="102" t="s">
        <v>265</v>
      </c>
      <c r="E1090" s="102" t="s">
        <v>925</v>
      </c>
      <c r="F1090" s="102" t="s">
        <v>267</v>
      </c>
      <c r="G1090" s="102">
        <v>250</v>
      </c>
    </row>
    <row r="1091" spans="1:7" x14ac:dyDescent="0.2">
      <c r="A1091" s="102" t="s">
        <v>2726</v>
      </c>
      <c r="B1091" s="102" t="s">
        <v>2727</v>
      </c>
      <c r="C1091" s="102" t="s">
        <v>264</v>
      </c>
      <c r="D1091" s="102" t="s">
        <v>265</v>
      </c>
      <c r="E1091" s="102" t="s">
        <v>310</v>
      </c>
      <c r="F1091" s="102" t="s">
        <v>267</v>
      </c>
      <c r="G1091" s="102">
        <v>100</v>
      </c>
    </row>
    <row r="1092" spans="1:7" x14ac:dyDescent="0.2">
      <c r="A1092" s="102" t="s">
        <v>2728</v>
      </c>
      <c r="B1092" s="102" t="s">
        <v>2729</v>
      </c>
      <c r="C1092" s="102" t="s">
        <v>657</v>
      </c>
      <c r="D1092" s="102" t="s">
        <v>265</v>
      </c>
      <c r="E1092" s="102" t="s">
        <v>658</v>
      </c>
      <c r="F1092" s="102" t="s">
        <v>290</v>
      </c>
      <c r="G1092" s="102">
        <v>100</v>
      </c>
    </row>
    <row r="1093" spans="1:7" x14ac:dyDescent="0.2">
      <c r="A1093" s="102" t="s">
        <v>2730</v>
      </c>
      <c r="B1093" s="102" t="s">
        <v>2731</v>
      </c>
      <c r="C1093" s="102" t="s">
        <v>275</v>
      </c>
      <c r="D1093" s="102" t="s">
        <v>180</v>
      </c>
      <c r="E1093" s="102" t="s">
        <v>276</v>
      </c>
      <c r="F1093" s="102" t="s">
        <v>277</v>
      </c>
      <c r="G1093" s="102">
        <v>100</v>
      </c>
    </row>
    <row r="1094" spans="1:7" x14ac:dyDescent="0.2">
      <c r="A1094" s="102" t="s">
        <v>2732</v>
      </c>
      <c r="B1094" s="102" t="s">
        <v>2733</v>
      </c>
      <c r="C1094" s="102" t="s">
        <v>264</v>
      </c>
      <c r="D1094" s="102" t="s">
        <v>265</v>
      </c>
      <c r="E1094" s="102" t="s">
        <v>266</v>
      </c>
      <c r="F1094" s="102" t="s">
        <v>267</v>
      </c>
      <c r="G1094" s="102">
        <v>100</v>
      </c>
    </row>
    <row r="1095" spans="1:7" x14ac:dyDescent="0.2">
      <c r="A1095" s="102" t="s">
        <v>2734</v>
      </c>
      <c r="B1095" s="102" t="s">
        <v>2735</v>
      </c>
      <c r="C1095" s="102" t="s">
        <v>264</v>
      </c>
      <c r="D1095" s="102" t="s">
        <v>265</v>
      </c>
      <c r="E1095" s="102" t="s">
        <v>382</v>
      </c>
      <c r="F1095" s="102" t="s">
        <v>267</v>
      </c>
      <c r="G1095" s="102">
        <v>250</v>
      </c>
    </row>
    <row r="1096" spans="1:7" x14ac:dyDescent="0.2">
      <c r="A1096" s="102" t="s">
        <v>2736</v>
      </c>
      <c r="B1096" s="102" t="s">
        <v>2737</v>
      </c>
      <c r="C1096" s="102" t="s">
        <v>395</v>
      </c>
      <c r="D1096" s="102" t="s">
        <v>180</v>
      </c>
      <c r="E1096" s="102" t="s">
        <v>396</v>
      </c>
      <c r="F1096" s="102" t="s">
        <v>283</v>
      </c>
      <c r="G1096" s="102">
        <v>155</v>
      </c>
    </row>
    <row r="1097" spans="1:7" x14ac:dyDescent="0.2">
      <c r="A1097" s="102" t="s">
        <v>2738</v>
      </c>
      <c r="B1097" s="102" t="s">
        <v>2739</v>
      </c>
      <c r="C1097" s="102" t="s">
        <v>264</v>
      </c>
      <c r="D1097" s="102" t="s">
        <v>265</v>
      </c>
      <c r="E1097" s="102" t="s">
        <v>610</v>
      </c>
      <c r="F1097" s="102" t="s">
        <v>283</v>
      </c>
      <c r="G1097" s="102">
        <v>1400</v>
      </c>
    </row>
    <row r="1098" spans="1:7" x14ac:dyDescent="0.2">
      <c r="A1098" s="102" t="s">
        <v>2740</v>
      </c>
      <c r="B1098" s="102" t="s">
        <v>2741</v>
      </c>
      <c r="C1098" s="102" t="s">
        <v>264</v>
      </c>
      <c r="D1098" s="102" t="s">
        <v>265</v>
      </c>
      <c r="E1098" s="102" t="s">
        <v>408</v>
      </c>
      <c r="F1098" s="102" t="s">
        <v>267</v>
      </c>
      <c r="G1098" s="102">
        <v>100</v>
      </c>
    </row>
    <row r="1099" spans="1:7" x14ac:dyDescent="0.2">
      <c r="A1099" s="102" t="s">
        <v>2742</v>
      </c>
      <c r="B1099" s="102" t="s">
        <v>2743</v>
      </c>
      <c r="C1099" s="102" t="s">
        <v>264</v>
      </c>
      <c r="D1099" s="102" t="s">
        <v>265</v>
      </c>
      <c r="E1099" s="102" t="s">
        <v>554</v>
      </c>
      <c r="F1099" s="102" t="s">
        <v>267</v>
      </c>
      <c r="G1099" s="102">
        <v>150</v>
      </c>
    </row>
    <row r="1100" spans="1:7" x14ac:dyDescent="0.2">
      <c r="A1100" s="102" t="s">
        <v>2744</v>
      </c>
      <c r="B1100" s="102" t="s">
        <v>2745</v>
      </c>
      <c r="C1100" s="102" t="s">
        <v>2746</v>
      </c>
      <c r="D1100" s="102" t="s">
        <v>142</v>
      </c>
      <c r="E1100" s="102" t="s">
        <v>2747</v>
      </c>
      <c r="F1100" s="102" t="s">
        <v>283</v>
      </c>
      <c r="G1100" s="102">
        <v>960</v>
      </c>
    </row>
    <row r="1101" spans="1:7" x14ac:dyDescent="0.2">
      <c r="A1101" s="102" t="s">
        <v>2748</v>
      </c>
      <c r="B1101" s="102" t="s">
        <v>2749</v>
      </c>
      <c r="C1101" s="102" t="s">
        <v>275</v>
      </c>
      <c r="D1101" s="102" t="s">
        <v>180</v>
      </c>
      <c r="E1101" s="102" t="s">
        <v>1095</v>
      </c>
      <c r="F1101" s="102" t="s">
        <v>277</v>
      </c>
      <c r="G1101" s="102">
        <v>120</v>
      </c>
    </row>
    <row r="1102" spans="1:7" x14ac:dyDescent="0.2">
      <c r="A1102" s="102" t="s">
        <v>2750</v>
      </c>
      <c r="B1102" s="102" t="s">
        <v>1889</v>
      </c>
      <c r="C1102" s="102" t="s">
        <v>368</v>
      </c>
      <c r="D1102" s="102" t="s">
        <v>265</v>
      </c>
      <c r="E1102" s="102" t="s">
        <v>369</v>
      </c>
      <c r="F1102" s="102" t="s">
        <v>283</v>
      </c>
      <c r="G1102" s="102">
        <v>1300</v>
      </c>
    </row>
    <row r="1103" spans="1:7" x14ac:dyDescent="0.2">
      <c r="A1103" s="102" t="s">
        <v>2751</v>
      </c>
      <c r="B1103" s="102" t="s">
        <v>2752</v>
      </c>
      <c r="C1103" s="102" t="s">
        <v>439</v>
      </c>
      <c r="D1103" s="102" t="s">
        <v>265</v>
      </c>
      <c r="E1103" s="102" t="s">
        <v>789</v>
      </c>
      <c r="F1103" s="102" t="s">
        <v>283</v>
      </c>
      <c r="G1103" s="102">
        <v>575</v>
      </c>
    </row>
    <row r="1104" spans="1:7" x14ac:dyDescent="0.2">
      <c r="A1104" s="102" t="s">
        <v>2753</v>
      </c>
      <c r="B1104" s="102" t="s">
        <v>2754</v>
      </c>
      <c r="C1104" s="102" t="s">
        <v>439</v>
      </c>
      <c r="D1104" s="102" t="s">
        <v>265</v>
      </c>
      <c r="E1104" s="102" t="s">
        <v>789</v>
      </c>
      <c r="F1104" s="102" t="s">
        <v>441</v>
      </c>
      <c r="G1104" s="102">
        <v>400</v>
      </c>
    </row>
    <row r="1105" spans="1:7" x14ac:dyDescent="0.2">
      <c r="A1105" s="102" t="s">
        <v>2755</v>
      </c>
      <c r="B1105" s="102" t="s">
        <v>2756</v>
      </c>
      <c r="C1105" s="102" t="s">
        <v>264</v>
      </c>
      <c r="D1105" s="102" t="s">
        <v>265</v>
      </c>
      <c r="E1105" s="102" t="s">
        <v>957</v>
      </c>
      <c r="F1105" s="102" t="s">
        <v>267</v>
      </c>
      <c r="G1105" s="102">
        <v>1000</v>
      </c>
    </row>
    <row r="1106" spans="1:7" x14ac:dyDescent="0.2">
      <c r="A1106" s="102" t="s">
        <v>2757</v>
      </c>
      <c r="B1106" s="102" t="s">
        <v>2758</v>
      </c>
      <c r="C1106" s="102" t="s">
        <v>264</v>
      </c>
      <c r="D1106" s="102" t="s">
        <v>265</v>
      </c>
      <c r="E1106" s="102" t="s">
        <v>545</v>
      </c>
      <c r="F1106" s="102" t="s">
        <v>283</v>
      </c>
      <c r="G1106" s="102">
        <v>800</v>
      </c>
    </row>
    <row r="1107" spans="1:7" x14ac:dyDescent="0.2">
      <c r="A1107" s="102" t="s">
        <v>2759</v>
      </c>
      <c r="B1107" s="102" t="s">
        <v>971</v>
      </c>
      <c r="C1107" s="102" t="s">
        <v>368</v>
      </c>
      <c r="D1107" s="102" t="s">
        <v>265</v>
      </c>
      <c r="E1107" s="102" t="s">
        <v>369</v>
      </c>
      <c r="F1107" s="102" t="s">
        <v>283</v>
      </c>
      <c r="G1107" s="102">
        <v>104</v>
      </c>
    </row>
    <row r="1108" spans="1:7" x14ac:dyDescent="0.2">
      <c r="A1108" s="102" t="s">
        <v>2760</v>
      </c>
      <c r="B1108" s="102" t="s">
        <v>2761</v>
      </c>
      <c r="C1108" s="102" t="s">
        <v>368</v>
      </c>
      <c r="D1108" s="102" t="s">
        <v>265</v>
      </c>
      <c r="E1108" s="102" t="s">
        <v>369</v>
      </c>
      <c r="F1108" s="102" t="s">
        <v>283</v>
      </c>
      <c r="G1108" s="102">
        <v>100</v>
      </c>
    </row>
    <row r="1109" spans="1:7" x14ac:dyDescent="0.2">
      <c r="A1109" s="102" t="s">
        <v>2762</v>
      </c>
      <c r="B1109" s="102" t="s">
        <v>2763</v>
      </c>
      <c r="C1109" s="102" t="s">
        <v>485</v>
      </c>
      <c r="D1109" s="102" t="s">
        <v>265</v>
      </c>
      <c r="E1109" s="102" t="s">
        <v>486</v>
      </c>
      <c r="F1109" s="102" t="s">
        <v>487</v>
      </c>
      <c r="G1109" s="102">
        <v>100</v>
      </c>
    </row>
    <row r="1110" spans="1:7" x14ac:dyDescent="0.2">
      <c r="A1110" s="102" t="s">
        <v>2764</v>
      </c>
      <c r="B1110" s="102" t="s">
        <v>2765</v>
      </c>
      <c r="C1110" s="102" t="s">
        <v>368</v>
      </c>
      <c r="D1110" s="102" t="s">
        <v>265</v>
      </c>
      <c r="E1110" s="102" t="s">
        <v>369</v>
      </c>
      <c r="F1110" s="102" t="s">
        <v>283</v>
      </c>
      <c r="G1110" s="102">
        <v>1150</v>
      </c>
    </row>
    <row r="1111" spans="1:7" x14ac:dyDescent="0.2">
      <c r="A1111" s="102" t="s">
        <v>2766</v>
      </c>
      <c r="B1111" s="102" t="s">
        <v>2767</v>
      </c>
      <c r="C1111" s="102" t="s">
        <v>388</v>
      </c>
      <c r="D1111" s="102" t="s">
        <v>265</v>
      </c>
      <c r="E1111" s="102" t="s">
        <v>389</v>
      </c>
      <c r="F1111" s="102" t="s">
        <v>267</v>
      </c>
      <c r="G1111" s="102">
        <v>100</v>
      </c>
    </row>
    <row r="1112" spans="1:7" x14ac:dyDescent="0.2">
      <c r="A1112" s="102" t="s">
        <v>2768</v>
      </c>
      <c r="B1112" s="102" t="s">
        <v>2769</v>
      </c>
      <c r="C1112" s="102" t="s">
        <v>264</v>
      </c>
      <c r="D1112" s="102" t="s">
        <v>265</v>
      </c>
      <c r="E1112" s="102" t="s">
        <v>316</v>
      </c>
      <c r="F1112" s="102" t="s">
        <v>267</v>
      </c>
      <c r="G1112" s="102">
        <v>755</v>
      </c>
    </row>
    <row r="1113" spans="1:7" x14ac:dyDescent="0.2">
      <c r="A1113" s="102" t="s">
        <v>2770</v>
      </c>
      <c r="B1113" s="102" t="s">
        <v>2771</v>
      </c>
      <c r="C1113" s="102" t="s">
        <v>395</v>
      </c>
      <c r="D1113" s="102" t="s">
        <v>180</v>
      </c>
      <c r="E1113" s="102" t="s">
        <v>475</v>
      </c>
      <c r="F1113" s="102" t="s">
        <v>277</v>
      </c>
      <c r="G1113" s="102">
        <v>100</v>
      </c>
    </row>
    <row r="1114" spans="1:7" x14ac:dyDescent="0.2">
      <c r="A1114" s="102" t="s">
        <v>2772</v>
      </c>
      <c r="B1114" s="102" t="s">
        <v>2773</v>
      </c>
      <c r="C1114" s="102" t="s">
        <v>264</v>
      </c>
      <c r="D1114" s="102" t="s">
        <v>265</v>
      </c>
      <c r="E1114" s="102" t="s">
        <v>610</v>
      </c>
      <c r="F1114" s="102" t="s">
        <v>267</v>
      </c>
      <c r="G1114" s="102">
        <v>223</v>
      </c>
    </row>
    <row r="1115" spans="1:7" x14ac:dyDescent="0.2">
      <c r="A1115" s="102" t="s">
        <v>2774</v>
      </c>
      <c r="B1115" s="102" t="s">
        <v>2775</v>
      </c>
      <c r="C1115" s="102" t="s">
        <v>264</v>
      </c>
      <c r="D1115" s="102" t="s">
        <v>265</v>
      </c>
      <c r="E1115" s="102" t="s">
        <v>266</v>
      </c>
      <c r="F1115" s="102" t="s">
        <v>267</v>
      </c>
      <c r="G1115" s="102">
        <v>200</v>
      </c>
    </row>
    <row r="1116" spans="1:7" x14ac:dyDescent="0.2">
      <c r="A1116" s="102" t="s">
        <v>2776</v>
      </c>
      <c r="B1116" s="102" t="s">
        <v>2777</v>
      </c>
      <c r="C1116" s="102" t="s">
        <v>264</v>
      </c>
      <c r="D1116" s="102" t="s">
        <v>265</v>
      </c>
      <c r="E1116" s="102" t="s">
        <v>408</v>
      </c>
      <c r="F1116" s="102" t="s">
        <v>267</v>
      </c>
      <c r="G1116" s="102">
        <v>200</v>
      </c>
    </row>
    <row r="1117" spans="1:7" x14ac:dyDescent="0.2">
      <c r="A1117" s="102" t="s">
        <v>2778</v>
      </c>
      <c r="B1117" s="102" t="s">
        <v>2779</v>
      </c>
      <c r="C1117" s="102" t="s">
        <v>264</v>
      </c>
      <c r="D1117" s="102" t="s">
        <v>265</v>
      </c>
      <c r="E1117" s="102" t="s">
        <v>554</v>
      </c>
      <c r="F1117" s="102" t="s">
        <v>267</v>
      </c>
      <c r="G1117" s="102">
        <v>100</v>
      </c>
    </row>
    <row r="1118" spans="1:7" x14ac:dyDescent="0.2">
      <c r="A1118" s="102" t="s">
        <v>2780</v>
      </c>
      <c r="B1118" s="102" t="s">
        <v>2781</v>
      </c>
      <c r="C1118" s="102" t="s">
        <v>264</v>
      </c>
      <c r="D1118" s="102" t="s">
        <v>265</v>
      </c>
      <c r="E1118" s="102" t="s">
        <v>508</v>
      </c>
      <c r="F1118" s="102" t="s">
        <v>267</v>
      </c>
      <c r="G1118" s="102">
        <v>116</v>
      </c>
    </row>
    <row r="1119" spans="1:7" x14ac:dyDescent="0.2">
      <c r="A1119" s="102" t="s">
        <v>2782</v>
      </c>
      <c r="B1119" s="102" t="s">
        <v>2783</v>
      </c>
      <c r="C1119" s="102" t="s">
        <v>264</v>
      </c>
      <c r="D1119" s="102" t="s">
        <v>265</v>
      </c>
      <c r="E1119" s="102" t="s">
        <v>436</v>
      </c>
      <c r="F1119" s="102" t="s">
        <v>267</v>
      </c>
      <c r="G1119" s="102">
        <v>100</v>
      </c>
    </row>
    <row r="1120" spans="1:7" x14ac:dyDescent="0.2">
      <c r="A1120" s="102" t="s">
        <v>2784</v>
      </c>
      <c r="B1120" s="102" t="s">
        <v>1514</v>
      </c>
      <c r="C1120" s="102" t="s">
        <v>557</v>
      </c>
      <c r="D1120" s="102" t="s">
        <v>265</v>
      </c>
      <c r="E1120" s="102" t="s">
        <v>642</v>
      </c>
      <c r="F1120" s="102" t="s">
        <v>347</v>
      </c>
      <c r="G1120" s="102">
        <v>119</v>
      </c>
    </row>
    <row r="1121" spans="1:7" x14ac:dyDescent="0.2">
      <c r="A1121" s="102" t="s">
        <v>2785</v>
      </c>
      <c r="B1121" s="102" t="s">
        <v>2688</v>
      </c>
      <c r="C1121" s="102" t="s">
        <v>439</v>
      </c>
      <c r="D1121" s="102" t="s">
        <v>265</v>
      </c>
      <c r="E1121" s="102" t="s">
        <v>789</v>
      </c>
      <c r="F1121" s="102" t="s">
        <v>441</v>
      </c>
      <c r="G1121" s="102">
        <v>104</v>
      </c>
    </row>
    <row r="1122" spans="1:7" x14ac:dyDescent="0.2">
      <c r="A1122" s="102" t="s">
        <v>2786</v>
      </c>
      <c r="B1122" s="102" t="s">
        <v>2787</v>
      </c>
      <c r="C1122" s="102" t="s">
        <v>368</v>
      </c>
      <c r="D1122" s="102" t="s">
        <v>265</v>
      </c>
      <c r="E1122" s="102" t="s">
        <v>369</v>
      </c>
      <c r="F1122" s="102" t="s">
        <v>487</v>
      </c>
      <c r="G1122" s="102">
        <v>400</v>
      </c>
    </row>
    <row r="1123" spans="1:7" x14ac:dyDescent="0.2">
      <c r="A1123" s="102" t="s">
        <v>2788</v>
      </c>
      <c r="B1123" s="102" t="s">
        <v>2789</v>
      </c>
      <c r="C1123" s="102" t="s">
        <v>264</v>
      </c>
      <c r="D1123" s="102" t="s">
        <v>265</v>
      </c>
      <c r="E1123" s="102" t="s">
        <v>450</v>
      </c>
      <c r="F1123" s="102" t="s">
        <v>267</v>
      </c>
      <c r="G1123" s="102">
        <v>750</v>
      </c>
    </row>
    <row r="1124" spans="1:7" x14ac:dyDescent="0.2">
      <c r="A1124" s="102" t="s">
        <v>2790</v>
      </c>
      <c r="B1124" s="102" t="s">
        <v>2791</v>
      </c>
      <c r="C1124" s="102" t="s">
        <v>711</v>
      </c>
      <c r="D1124" s="102" t="s">
        <v>180</v>
      </c>
      <c r="E1124" s="102" t="s">
        <v>1493</v>
      </c>
      <c r="F1124" s="102" t="s">
        <v>711</v>
      </c>
      <c r="G1124" s="102">
        <v>100</v>
      </c>
    </row>
    <row r="1125" spans="1:7" x14ac:dyDescent="0.2">
      <c r="A1125" s="102" t="s">
        <v>2792</v>
      </c>
      <c r="B1125" s="102" t="s">
        <v>2793</v>
      </c>
      <c r="C1125" s="102" t="s">
        <v>264</v>
      </c>
      <c r="D1125" s="102" t="s">
        <v>265</v>
      </c>
      <c r="E1125" s="102" t="s">
        <v>385</v>
      </c>
      <c r="F1125" s="102" t="s">
        <v>283</v>
      </c>
      <c r="G1125" s="102">
        <v>900</v>
      </c>
    </row>
    <row r="1126" spans="1:7" x14ac:dyDescent="0.2">
      <c r="A1126" s="102" t="s">
        <v>2794</v>
      </c>
      <c r="B1126" s="102" t="s">
        <v>2795</v>
      </c>
      <c r="C1126" s="102" t="s">
        <v>270</v>
      </c>
      <c r="D1126" s="102" t="s">
        <v>265</v>
      </c>
      <c r="E1126" s="102" t="s">
        <v>497</v>
      </c>
      <c r="F1126" s="102" t="s">
        <v>272</v>
      </c>
      <c r="G1126" s="102">
        <v>100</v>
      </c>
    </row>
    <row r="1127" spans="1:7" x14ac:dyDescent="0.2">
      <c r="A1127" s="102" t="s">
        <v>2796</v>
      </c>
      <c r="B1127" s="102" t="s">
        <v>828</v>
      </c>
      <c r="C1127" s="102" t="s">
        <v>264</v>
      </c>
      <c r="D1127" s="102" t="s">
        <v>265</v>
      </c>
      <c r="E1127" s="102" t="s">
        <v>408</v>
      </c>
      <c r="F1127" s="102" t="s">
        <v>283</v>
      </c>
      <c r="G1127" s="102">
        <v>303</v>
      </c>
    </row>
    <row r="1128" spans="1:7" x14ac:dyDescent="0.2">
      <c r="A1128" s="102" t="s">
        <v>2797</v>
      </c>
      <c r="B1128" s="102" t="s">
        <v>2798</v>
      </c>
      <c r="C1128" s="102" t="s">
        <v>2799</v>
      </c>
      <c r="D1128" s="102" t="s">
        <v>180</v>
      </c>
      <c r="E1128" s="102" t="s">
        <v>2800</v>
      </c>
      <c r="F1128" s="102" t="s">
        <v>283</v>
      </c>
      <c r="G1128" s="102">
        <v>3575</v>
      </c>
    </row>
    <row r="1129" spans="1:7" x14ac:dyDescent="0.2">
      <c r="A1129" s="102" t="s">
        <v>2801</v>
      </c>
      <c r="B1129" s="102" t="s">
        <v>2802</v>
      </c>
      <c r="C1129" s="102" t="s">
        <v>305</v>
      </c>
      <c r="D1129" s="102" t="s">
        <v>265</v>
      </c>
      <c r="E1129" s="102" t="s">
        <v>1086</v>
      </c>
      <c r="F1129" s="102" t="s">
        <v>307</v>
      </c>
      <c r="G1129" s="102">
        <v>100</v>
      </c>
    </row>
    <row r="1130" spans="1:7" x14ac:dyDescent="0.2">
      <c r="A1130" s="102" t="s">
        <v>2803</v>
      </c>
      <c r="B1130" s="102" t="s">
        <v>2804</v>
      </c>
      <c r="C1130" s="102" t="s">
        <v>1995</v>
      </c>
      <c r="D1130" s="102" t="s">
        <v>265</v>
      </c>
      <c r="E1130" s="102" t="s">
        <v>1996</v>
      </c>
      <c r="F1130" s="102" t="s">
        <v>455</v>
      </c>
      <c r="G1130" s="102">
        <v>185</v>
      </c>
    </row>
    <row r="1131" spans="1:7" x14ac:dyDescent="0.2">
      <c r="A1131" s="102" t="s">
        <v>2805</v>
      </c>
      <c r="B1131" s="102" t="s">
        <v>2806</v>
      </c>
      <c r="C1131" s="102" t="s">
        <v>557</v>
      </c>
      <c r="D1131" s="102" t="s">
        <v>265</v>
      </c>
      <c r="E1131" s="102" t="s">
        <v>1129</v>
      </c>
      <c r="F1131" s="102" t="s">
        <v>347</v>
      </c>
      <c r="G1131" s="102">
        <v>130</v>
      </c>
    </row>
    <row r="1132" spans="1:7" x14ac:dyDescent="0.2">
      <c r="A1132" s="102" t="s">
        <v>2807</v>
      </c>
      <c r="B1132" s="102" t="s">
        <v>2808</v>
      </c>
      <c r="C1132" s="102" t="s">
        <v>264</v>
      </c>
      <c r="D1132" s="102" t="s">
        <v>265</v>
      </c>
      <c r="E1132" s="102" t="s">
        <v>561</v>
      </c>
      <c r="F1132" s="102" t="s">
        <v>267</v>
      </c>
      <c r="G1132" s="102">
        <v>115</v>
      </c>
    </row>
    <row r="1133" spans="1:7" x14ac:dyDescent="0.2">
      <c r="A1133" s="102" t="s">
        <v>2809</v>
      </c>
      <c r="B1133" s="102" t="s">
        <v>2810</v>
      </c>
      <c r="C1133" s="102" t="s">
        <v>264</v>
      </c>
      <c r="D1133" s="102" t="s">
        <v>265</v>
      </c>
      <c r="E1133" s="102" t="s">
        <v>768</v>
      </c>
      <c r="F1133" s="102" t="s">
        <v>267</v>
      </c>
      <c r="G1133" s="102">
        <v>350</v>
      </c>
    </row>
    <row r="1134" spans="1:7" x14ac:dyDescent="0.2">
      <c r="A1134" s="102" t="s">
        <v>2811</v>
      </c>
      <c r="B1134" s="102" t="s">
        <v>2812</v>
      </c>
      <c r="C1134" s="102" t="s">
        <v>275</v>
      </c>
      <c r="D1134" s="102" t="s">
        <v>180</v>
      </c>
      <c r="E1134" s="102" t="s">
        <v>1095</v>
      </c>
      <c r="F1134" s="102" t="s">
        <v>277</v>
      </c>
      <c r="G1134" s="102">
        <v>100</v>
      </c>
    </row>
    <row r="1135" spans="1:7" x14ac:dyDescent="0.2">
      <c r="A1135" s="102" t="s">
        <v>2813</v>
      </c>
      <c r="B1135" s="102" t="s">
        <v>2814</v>
      </c>
      <c r="C1135" s="102" t="s">
        <v>353</v>
      </c>
      <c r="D1135" s="102" t="s">
        <v>265</v>
      </c>
      <c r="E1135" s="102" t="s">
        <v>354</v>
      </c>
      <c r="F1135" s="102" t="s">
        <v>355</v>
      </c>
      <c r="G1135" s="102">
        <v>151</v>
      </c>
    </row>
    <row r="1136" spans="1:7" x14ac:dyDescent="0.2">
      <c r="A1136" s="102" t="s">
        <v>2815</v>
      </c>
      <c r="B1136" s="102" t="s">
        <v>1081</v>
      </c>
      <c r="C1136" s="102" t="s">
        <v>771</v>
      </c>
      <c r="D1136" s="102" t="s">
        <v>265</v>
      </c>
      <c r="E1136" s="102">
        <v>28075</v>
      </c>
      <c r="F1136" s="102" t="s">
        <v>441</v>
      </c>
      <c r="G1136" s="102">
        <v>100</v>
      </c>
    </row>
    <row r="1137" spans="1:7" x14ac:dyDescent="0.2">
      <c r="A1137" s="102" t="s">
        <v>2816</v>
      </c>
      <c r="B1137" s="102" t="s">
        <v>2817</v>
      </c>
      <c r="C1137" s="102" t="s">
        <v>264</v>
      </c>
      <c r="D1137" s="102" t="s">
        <v>265</v>
      </c>
      <c r="E1137" s="102" t="s">
        <v>408</v>
      </c>
      <c r="F1137" s="102" t="s">
        <v>267</v>
      </c>
      <c r="G1137" s="102">
        <v>100</v>
      </c>
    </row>
    <row r="1138" spans="1:7" x14ac:dyDescent="0.2">
      <c r="A1138" s="102" t="s">
        <v>2818</v>
      </c>
      <c r="B1138" s="102" t="s">
        <v>2819</v>
      </c>
      <c r="C1138" s="102" t="s">
        <v>264</v>
      </c>
      <c r="D1138" s="102" t="s">
        <v>265</v>
      </c>
      <c r="E1138" s="102" t="s">
        <v>1703</v>
      </c>
      <c r="F1138" s="102" t="s">
        <v>267</v>
      </c>
      <c r="G1138" s="102">
        <v>110</v>
      </c>
    </row>
    <row r="1139" spans="1:7" x14ac:dyDescent="0.2">
      <c r="A1139" s="102" t="s">
        <v>2820</v>
      </c>
      <c r="B1139" s="102" t="s">
        <v>2821</v>
      </c>
      <c r="C1139" s="102" t="s">
        <v>657</v>
      </c>
      <c r="D1139" s="102" t="s">
        <v>265</v>
      </c>
      <c r="E1139" s="102" t="s">
        <v>658</v>
      </c>
      <c r="F1139" s="102" t="s">
        <v>290</v>
      </c>
      <c r="G1139" s="102">
        <v>135</v>
      </c>
    </row>
    <row r="1140" spans="1:7" x14ac:dyDescent="0.2">
      <c r="A1140" s="102" t="s">
        <v>2822</v>
      </c>
      <c r="B1140" s="102" t="s">
        <v>2823</v>
      </c>
      <c r="C1140" s="102" t="s">
        <v>1995</v>
      </c>
      <c r="D1140" s="102" t="s">
        <v>265</v>
      </c>
      <c r="E1140" s="102" t="s">
        <v>1996</v>
      </c>
      <c r="F1140" s="102" t="s">
        <v>455</v>
      </c>
      <c r="G1140" s="102">
        <v>100</v>
      </c>
    </row>
    <row r="1141" spans="1:7" x14ac:dyDescent="0.2">
      <c r="A1141" s="102" t="s">
        <v>2824</v>
      </c>
      <c r="B1141" s="102" t="s">
        <v>2825</v>
      </c>
      <c r="C1141" s="102" t="s">
        <v>485</v>
      </c>
      <c r="D1141" s="102" t="s">
        <v>265</v>
      </c>
      <c r="E1141" s="102" t="s">
        <v>486</v>
      </c>
      <c r="F1141" s="102" t="s">
        <v>487</v>
      </c>
      <c r="G1141" s="102">
        <v>300</v>
      </c>
    </row>
    <row r="1142" spans="1:7" x14ac:dyDescent="0.2">
      <c r="A1142" s="102" t="s">
        <v>2826</v>
      </c>
      <c r="B1142" s="102" t="s">
        <v>2827</v>
      </c>
      <c r="C1142" s="102" t="s">
        <v>264</v>
      </c>
      <c r="D1142" s="102" t="s">
        <v>265</v>
      </c>
      <c r="E1142" s="102" t="s">
        <v>408</v>
      </c>
      <c r="F1142" s="102" t="s">
        <v>267</v>
      </c>
      <c r="G1142" s="102">
        <v>150</v>
      </c>
    </row>
    <row r="1143" spans="1:7" x14ac:dyDescent="0.2">
      <c r="A1143" s="102" t="s">
        <v>2828</v>
      </c>
      <c r="B1143" s="102" t="s">
        <v>2829</v>
      </c>
      <c r="C1143" s="102" t="s">
        <v>264</v>
      </c>
      <c r="D1143" s="102" t="s">
        <v>265</v>
      </c>
      <c r="E1143" s="102" t="s">
        <v>382</v>
      </c>
      <c r="F1143" s="102" t="s">
        <v>267</v>
      </c>
      <c r="G1143" s="102">
        <v>220</v>
      </c>
    </row>
    <row r="1144" spans="1:7" x14ac:dyDescent="0.2">
      <c r="A1144" s="102" t="s">
        <v>2830</v>
      </c>
      <c r="B1144" s="102" t="s">
        <v>2831</v>
      </c>
      <c r="C1144" s="102" t="s">
        <v>368</v>
      </c>
      <c r="D1144" s="102" t="s">
        <v>265</v>
      </c>
      <c r="E1144" s="102" t="s">
        <v>369</v>
      </c>
      <c r="F1144" s="102" t="s">
        <v>283</v>
      </c>
      <c r="G1144" s="102">
        <v>275</v>
      </c>
    </row>
    <row r="1145" spans="1:7" x14ac:dyDescent="0.2">
      <c r="A1145" s="102" t="s">
        <v>2832</v>
      </c>
      <c r="B1145" s="102" t="s">
        <v>2833</v>
      </c>
      <c r="C1145" s="102" t="s">
        <v>270</v>
      </c>
      <c r="D1145" s="102" t="s">
        <v>265</v>
      </c>
      <c r="E1145" s="102" t="s">
        <v>271</v>
      </c>
      <c r="F1145" s="102" t="s">
        <v>272</v>
      </c>
      <c r="G1145" s="102">
        <v>176</v>
      </c>
    </row>
    <row r="1146" spans="1:7" x14ac:dyDescent="0.2">
      <c r="A1146" s="102" t="s">
        <v>2834</v>
      </c>
      <c r="B1146" s="102" t="s">
        <v>2835</v>
      </c>
      <c r="C1146" s="102" t="s">
        <v>557</v>
      </c>
      <c r="D1146" s="102" t="s">
        <v>265</v>
      </c>
      <c r="E1146" s="102">
        <v>28151</v>
      </c>
      <c r="F1146" s="102" t="s">
        <v>347</v>
      </c>
      <c r="G1146" s="102">
        <v>120</v>
      </c>
    </row>
    <row r="1147" spans="1:7" x14ac:dyDescent="0.2">
      <c r="A1147" s="102" t="s">
        <v>2836</v>
      </c>
      <c r="B1147" s="102" t="s">
        <v>2837</v>
      </c>
      <c r="C1147" s="102" t="s">
        <v>323</v>
      </c>
      <c r="D1147" s="102" t="s">
        <v>265</v>
      </c>
      <c r="E1147" s="102" t="s">
        <v>324</v>
      </c>
      <c r="F1147" s="102" t="s">
        <v>267</v>
      </c>
      <c r="G1147" s="102">
        <v>100</v>
      </c>
    </row>
    <row r="1148" spans="1:7" x14ac:dyDescent="0.2">
      <c r="A1148" s="102" t="s">
        <v>2838</v>
      </c>
      <c r="B1148" s="102" t="s">
        <v>2550</v>
      </c>
      <c r="C1148" s="102" t="s">
        <v>762</v>
      </c>
      <c r="D1148" s="102" t="s">
        <v>265</v>
      </c>
      <c r="E1148" s="102" t="s">
        <v>763</v>
      </c>
      <c r="F1148" s="102" t="s">
        <v>347</v>
      </c>
      <c r="G1148" s="102">
        <v>150</v>
      </c>
    </row>
    <row r="1149" spans="1:7" x14ac:dyDescent="0.2">
      <c r="A1149" s="102" t="s">
        <v>2839</v>
      </c>
      <c r="B1149" s="102" t="s">
        <v>2840</v>
      </c>
      <c r="C1149" s="102" t="s">
        <v>771</v>
      </c>
      <c r="D1149" s="102" t="s">
        <v>265</v>
      </c>
      <c r="E1149" s="102" t="s">
        <v>772</v>
      </c>
      <c r="F1149" s="102" t="s">
        <v>441</v>
      </c>
      <c r="G1149" s="102">
        <v>300</v>
      </c>
    </row>
    <row r="1150" spans="1:7" x14ac:dyDescent="0.2">
      <c r="A1150" s="102" t="s">
        <v>2841</v>
      </c>
      <c r="B1150" s="102" t="s">
        <v>1193</v>
      </c>
      <c r="C1150" s="102" t="s">
        <v>323</v>
      </c>
      <c r="D1150" s="102" t="s">
        <v>265</v>
      </c>
      <c r="E1150" s="102" t="s">
        <v>324</v>
      </c>
      <c r="F1150" s="102" t="s">
        <v>283</v>
      </c>
      <c r="G1150" s="102">
        <v>250</v>
      </c>
    </row>
    <row r="1151" spans="1:7" x14ac:dyDescent="0.2">
      <c r="A1151" s="102" t="s">
        <v>2842</v>
      </c>
      <c r="B1151" s="102" t="s">
        <v>2843</v>
      </c>
      <c r="C1151" s="102" t="s">
        <v>264</v>
      </c>
      <c r="D1151" s="102" t="s">
        <v>265</v>
      </c>
      <c r="E1151" s="102" t="s">
        <v>382</v>
      </c>
      <c r="F1151" s="102" t="s">
        <v>267</v>
      </c>
      <c r="G1151" s="102">
        <v>700</v>
      </c>
    </row>
    <row r="1152" spans="1:7" x14ac:dyDescent="0.2">
      <c r="A1152" s="102" t="s">
        <v>2844</v>
      </c>
      <c r="B1152" s="102" t="s">
        <v>2845</v>
      </c>
      <c r="C1152" s="102" t="s">
        <v>395</v>
      </c>
      <c r="D1152" s="102" t="s">
        <v>180</v>
      </c>
      <c r="E1152" s="102" t="s">
        <v>396</v>
      </c>
      <c r="F1152" s="102" t="s">
        <v>277</v>
      </c>
      <c r="G1152" s="102">
        <v>150</v>
      </c>
    </row>
    <row r="1153" spans="1:7" x14ac:dyDescent="0.2">
      <c r="A1153" s="102" t="s">
        <v>2846</v>
      </c>
      <c r="B1153" s="102" t="s">
        <v>1994</v>
      </c>
      <c r="C1153" s="102" t="s">
        <v>395</v>
      </c>
      <c r="D1153" s="102" t="s">
        <v>180</v>
      </c>
      <c r="E1153" s="102" t="s">
        <v>411</v>
      </c>
      <c r="F1153" s="102" t="s">
        <v>283</v>
      </c>
      <c r="G1153" s="102">
        <v>1535</v>
      </c>
    </row>
    <row r="1154" spans="1:7" x14ac:dyDescent="0.2">
      <c r="A1154" s="102" t="s">
        <v>2847</v>
      </c>
      <c r="B1154" s="102" t="s">
        <v>2848</v>
      </c>
      <c r="C1154" s="102" t="s">
        <v>711</v>
      </c>
      <c r="D1154" s="102" t="s">
        <v>180</v>
      </c>
      <c r="E1154" s="102" t="s">
        <v>1493</v>
      </c>
      <c r="F1154" s="102" t="s">
        <v>711</v>
      </c>
      <c r="G1154" s="102">
        <v>600</v>
      </c>
    </row>
    <row r="1155" spans="1:7" x14ac:dyDescent="0.2">
      <c r="A1155" s="102" t="s">
        <v>2849</v>
      </c>
      <c r="B1155" s="102" t="s">
        <v>2850</v>
      </c>
      <c r="C1155" s="102" t="s">
        <v>264</v>
      </c>
      <c r="D1155" s="102" t="s">
        <v>265</v>
      </c>
      <c r="E1155" s="102" t="s">
        <v>408</v>
      </c>
      <c r="F1155" s="102" t="s">
        <v>267</v>
      </c>
      <c r="G1155" s="102">
        <v>1200</v>
      </c>
    </row>
    <row r="1156" spans="1:7" x14ac:dyDescent="0.2">
      <c r="A1156" s="102" t="s">
        <v>2851</v>
      </c>
      <c r="B1156" s="102" t="s">
        <v>2852</v>
      </c>
      <c r="C1156" s="102" t="s">
        <v>264</v>
      </c>
      <c r="D1156" s="102" t="s">
        <v>265</v>
      </c>
      <c r="E1156" s="102" t="s">
        <v>554</v>
      </c>
      <c r="F1156" s="102" t="s">
        <v>283</v>
      </c>
      <c r="G1156" s="102">
        <v>128</v>
      </c>
    </row>
    <row r="1157" spans="1:7" x14ac:dyDescent="0.2">
      <c r="A1157" s="102" t="s">
        <v>2853</v>
      </c>
      <c r="B1157" s="102" t="s">
        <v>2854</v>
      </c>
      <c r="C1157" s="102" t="s">
        <v>364</v>
      </c>
      <c r="D1157" s="102" t="s">
        <v>265</v>
      </c>
      <c r="E1157" s="102" t="s">
        <v>365</v>
      </c>
      <c r="F1157" s="102" t="s">
        <v>494</v>
      </c>
      <c r="G1157" s="102">
        <v>100</v>
      </c>
    </row>
    <row r="1158" spans="1:7" x14ac:dyDescent="0.2">
      <c r="A1158" s="102" t="s">
        <v>2855</v>
      </c>
      <c r="B1158" s="102" t="s">
        <v>2856</v>
      </c>
      <c r="C1158" s="102" t="s">
        <v>264</v>
      </c>
      <c r="D1158" s="102" t="s">
        <v>265</v>
      </c>
      <c r="E1158" s="102" t="s">
        <v>554</v>
      </c>
      <c r="F1158" s="102" t="s">
        <v>267</v>
      </c>
      <c r="G1158" s="102">
        <v>350</v>
      </c>
    </row>
    <row r="1159" spans="1:7" x14ac:dyDescent="0.2">
      <c r="A1159" s="102" t="s">
        <v>2857</v>
      </c>
      <c r="B1159" s="102" t="s">
        <v>2858</v>
      </c>
      <c r="C1159" s="102" t="s">
        <v>264</v>
      </c>
      <c r="D1159" s="102" t="s">
        <v>265</v>
      </c>
      <c r="E1159" s="102" t="s">
        <v>808</v>
      </c>
      <c r="F1159" s="102" t="s">
        <v>267</v>
      </c>
      <c r="G1159" s="102">
        <v>415</v>
      </c>
    </row>
    <row r="1160" spans="1:7" x14ac:dyDescent="0.2">
      <c r="A1160" s="102" t="s">
        <v>2859</v>
      </c>
      <c r="B1160" s="102" t="s">
        <v>2332</v>
      </c>
      <c r="C1160" s="102" t="s">
        <v>368</v>
      </c>
      <c r="D1160" s="102" t="s">
        <v>265</v>
      </c>
      <c r="E1160" s="102" t="s">
        <v>369</v>
      </c>
      <c r="F1160" s="102" t="s">
        <v>487</v>
      </c>
      <c r="G1160" s="102">
        <v>200</v>
      </c>
    </row>
    <row r="1161" spans="1:7" x14ac:dyDescent="0.2">
      <c r="A1161" s="102" t="s">
        <v>2860</v>
      </c>
      <c r="B1161" s="102" t="s">
        <v>2861</v>
      </c>
      <c r="C1161" s="102" t="s">
        <v>270</v>
      </c>
      <c r="D1161" s="102" t="s">
        <v>265</v>
      </c>
      <c r="E1161" s="102" t="s">
        <v>350</v>
      </c>
      <c r="F1161" s="102" t="s">
        <v>272</v>
      </c>
      <c r="G1161" s="102">
        <v>450</v>
      </c>
    </row>
    <row r="1162" spans="1:7" x14ac:dyDescent="0.2">
      <c r="A1162" s="102" t="s">
        <v>2862</v>
      </c>
      <c r="B1162" s="102" t="s">
        <v>2863</v>
      </c>
      <c r="C1162" s="102" t="s">
        <v>277</v>
      </c>
      <c r="D1162" s="102" t="s">
        <v>180</v>
      </c>
      <c r="E1162" s="102" t="s">
        <v>418</v>
      </c>
      <c r="F1162" s="102" t="s">
        <v>277</v>
      </c>
      <c r="G1162" s="102">
        <v>500</v>
      </c>
    </row>
    <row r="1163" spans="1:7" x14ac:dyDescent="0.2">
      <c r="A1163" s="102" t="s">
        <v>2864</v>
      </c>
      <c r="B1163" s="102" t="s">
        <v>2865</v>
      </c>
      <c r="C1163" s="102" t="s">
        <v>340</v>
      </c>
      <c r="D1163" s="102" t="s">
        <v>265</v>
      </c>
      <c r="E1163" s="102" t="s">
        <v>341</v>
      </c>
      <c r="F1163" s="102" t="s">
        <v>342</v>
      </c>
      <c r="G1163" s="102">
        <v>135</v>
      </c>
    </row>
    <row r="1164" spans="1:7" x14ac:dyDescent="0.2">
      <c r="A1164" s="102" t="s">
        <v>2866</v>
      </c>
      <c r="B1164" s="102" t="s">
        <v>1088</v>
      </c>
      <c r="C1164" s="102" t="s">
        <v>963</v>
      </c>
      <c r="D1164" s="102" t="s">
        <v>265</v>
      </c>
      <c r="E1164" s="102" t="s">
        <v>964</v>
      </c>
      <c r="F1164" s="102" t="s">
        <v>487</v>
      </c>
      <c r="G1164" s="102">
        <v>120</v>
      </c>
    </row>
    <row r="1165" spans="1:7" x14ac:dyDescent="0.2">
      <c r="A1165" s="102" t="s">
        <v>2867</v>
      </c>
      <c r="B1165" s="102" t="s">
        <v>2868</v>
      </c>
      <c r="C1165" s="102" t="s">
        <v>682</v>
      </c>
      <c r="D1165" s="102" t="s">
        <v>265</v>
      </c>
      <c r="E1165" s="102" t="s">
        <v>683</v>
      </c>
      <c r="F1165" s="102" t="s">
        <v>272</v>
      </c>
      <c r="G1165" s="102">
        <v>155</v>
      </c>
    </row>
    <row r="1166" spans="1:7" x14ac:dyDescent="0.2">
      <c r="A1166" s="102" t="s">
        <v>2869</v>
      </c>
      <c r="B1166" s="102" t="s">
        <v>2870</v>
      </c>
      <c r="C1166" s="102" t="s">
        <v>439</v>
      </c>
      <c r="D1166" s="102" t="s">
        <v>265</v>
      </c>
      <c r="E1166" s="102" t="s">
        <v>465</v>
      </c>
      <c r="F1166" s="102" t="s">
        <v>441</v>
      </c>
      <c r="G1166" s="102">
        <v>250</v>
      </c>
    </row>
    <row r="1167" spans="1:7" x14ac:dyDescent="0.2">
      <c r="A1167" s="102" t="s">
        <v>2869</v>
      </c>
      <c r="B1167" s="102" t="s">
        <v>2871</v>
      </c>
      <c r="C1167" s="102" t="s">
        <v>858</v>
      </c>
      <c r="D1167" s="102" t="s">
        <v>180</v>
      </c>
      <c r="E1167" s="102" t="s">
        <v>859</v>
      </c>
      <c r="F1167" s="102" t="s">
        <v>462</v>
      </c>
      <c r="G1167" s="102">
        <v>270</v>
      </c>
    </row>
    <row r="1168" spans="1:7" x14ac:dyDescent="0.2">
      <c r="A1168" s="102" t="s">
        <v>2872</v>
      </c>
      <c r="B1168" s="102" t="s">
        <v>2873</v>
      </c>
      <c r="C1168" s="102" t="s">
        <v>353</v>
      </c>
      <c r="D1168" s="102" t="s">
        <v>265</v>
      </c>
      <c r="E1168" s="102" t="s">
        <v>1248</v>
      </c>
      <c r="F1168" s="102" t="s">
        <v>355</v>
      </c>
      <c r="G1168" s="102">
        <v>165</v>
      </c>
    </row>
    <row r="1169" spans="1:7" x14ac:dyDescent="0.2">
      <c r="A1169" s="102" t="s">
        <v>2874</v>
      </c>
      <c r="B1169" s="102" t="s">
        <v>2875</v>
      </c>
      <c r="C1169" s="102" t="s">
        <v>353</v>
      </c>
      <c r="D1169" s="102" t="s">
        <v>265</v>
      </c>
      <c r="E1169" s="102" t="s">
        <v>1248</v>
      </c>
      <c r="F1169" s="102" t="s">
        <v>355</v>
      </c>
      <c r="G1169" s="102">
        <v>297</v>
      </c>
    </row>
    <row r="1170" spans="1:7" x14ac:dyDescent="0.2">
      <c r="A1170" s="102" t="s">
        <v>2876</v>
      </c>
      <c r="B1170" s="102" t="s">
        <v>2877</v>
      </c>
      <c r="C1170" s="102" t="s">
        <v>353</v>
      </c>
      <c r="D1170" s="102" t="s">
        <v>265</v>
      </c>
      <c r="E1170" s="102" t="s">
        <v>1248</v>
      </c>
      <c r="F1170" s="102" t="s">
        <v>355</v>
      </c>
      <c r="G1170" s="102">
        <v>1430</v>
      </c>
    </row>
    <row r="1171" spans="1:7" x14ac:dyDescent="0.2">
      <c r="A1171" s="102" t="s">
        <v>2878</v>
      </c>
      <c r="B1171" s="102" t="s">
        <v>2879</v>
      </c>
      <c r="C1171" s="102" t="s">
        <v>2164</v>
      </c>
      <c r="D1171" s="102" t="s">
        <v>265</v>
      </c>
      <c r="E1171" s="102" t="s">
        <v>2165</v>
      </c>
      <c r="F1171" s="102" t="s">
        <v>355</v>
      </c>
      <c r="G1171" s="102">
        <v>100</v>
      </c>
    </row>
    <row r="1172" spans="1:7" x14ac:dyDescent="0.2">
      <c r="A1172" s="102" t="s">
        <v>2880</v>
      </c>
      <c r="B1172" s="102" t="s">
        <v>2881</v>
      </c>
      <c r="C1172" s="102" t="s">
        <v>353</v>
      </c>
      <c r="D1172" s="102" t="s">
        <v>265</v>
      </c>
      <c r="E1172" s="102" t="s">
        <v>1248</v>
      </c>
      <c r="F1172" s="102" t="s">
        <v>355</v>
      </c>
      <c r="G1172" s="102">
        <v>130</v>
      </c>
    </row>
    <row r="1173" spans="1:7" x14ac:dyDescent="0.2">
      <c r="A1173" s="102" t="s">
        <v>2882</v>
      </c>
      <c r="B1173" s="102" t="s">
        <v>2883</v>
      </c>
      <c r="C1173" s="102" t="s">
        <v>353</v>
      </c>
      <c r="D1173" s="102" t="s">
        <v>265</v>
      </c>
      <c r="E1173" s="102" t="s">
        <v>354</v>
      </c>
      <c r="F1173" s="102" t="s">
        <v>355</v>
      </c>
      <c r="G1173" s="102">
        <v>800</v>
      </c>
    </row>
    <row r="1174" spans="1:7" x14ac:dyDescent="0.2">
      <c r="A1174" s="102" t="s">
        <v>2884</v>
      </c>
      <c r="B1174" s="102" t="s">
        <v>2885</v>
      </c>
      <c r="C1174" s="102" t="s">
        <v>439</v>
      </c>
      <c r="D1174" s="102" t="s">
        <v>265</v>
      </c>
      <c r="E1174" s="102" t="s">
        <v>789</v>
      </c>
      <c r="F1174" s="102" t="s">
        <v>441</v>
      </c>
      <c r="G1174" s="102">
        <v>160</v>
      </c>
    </row>
    <row r="1175" spans="1:7" x14ac:dyDescent="0.2">
      <c r="A1175" s="102" t="s">
        <v>2886</v>
      </c>
      <c r="B1175" s="102" t="s">
        <v>2887</v>
      </c>
      <c r="C1175" s="102" t="s">
        <v>264</v>
      </c>
      <c r="D1175" s="102" t="s">
        <v>265</v>
      </c>
      <c r="E1175" s="102" t="s">
        <v>610</v>
      </c>
      <c r="F1175" s="102" t="s">
        <v>283</v>
      </c>
      <c r="G1175" s="102">
        <v>1260</v>
      </c>
    </row>
    <row r="1176" spans="1:7" x14ac:dyDescent="0.2">
      <c r="A1176" s="102" t="s">
        <v>2888</v>
      </c>
      <c r="B1176" s="102" t="s">
        <v>2889</v>
      </c>
      <c r="C1176" s="102" t="s">
        <v>264</v>
      </c>
      <c r="D1176" s="102" t="s">
        <v>265</v>
      </c>
      <c r="E1176" s="102" t="s">
        <v>768</v>
      </c>
      <c r="F1176" s="102" t="s">
        <v>267</v>
      </c>
      <c r="G1176" s="102">
        <v>100</v>
      </c>
    </row>
    <row r="1177" spans="1:7" x14ac:dyDescent="0.2">
      <c r="A1177" s="102" t="s">
        <v>2890</v>
      </c>
      <c r="B1177" s="102" t="s">
        <v>2891</v>
      </c>
      <c r="C1177" s="102" t="s">
        <v>264</v>
      </c>
      <c r="D1177" s="102" t="s">
        <v>265</v>
      </c>
      <c r="E1177" s="102" t="s">
        <v>1670</v>
      </c>
      <c r="F1177" s="102" t="s">
        <v>267</v>
      </c>
      <c r="G1177" s="102">
        <v>387</v>
      </c>
    </row>
    <row r="1178" spans="1:7" x14ac:dyDescent="0.2">
      <c r="A1178" s="102" t="s">
        <v>2892</v>
      </c>
      <c r="B1178" s="102" t="s">
        <v>2893</v>
      </c>
      <c r="C1178" s="102" t="s">
        <v>264</v>
      </c>
      <c r="D1178" s="102" t="s">
        <v>265</v>
      </c>
      <c r="E1178" s="102" t="s">
        <v>554</v>
      </c>
      <c r="F1178" s="102" t="s">
        <v>267</v>
      </c>
      <c r="G1178" s="102">
        <v>100</v>
      </c>
    </row>
    <row r="1179" spans="1:7" x14ac:dyDescent="0.2">
      <c r="A1179" s="102" t="s">
        <v>2894</v>
      </c>
      <c r="B1179" s="102" t="s">
        <v>2895</v>
      </c>
      <c r="C1179" s="102" t="s">
        <v>340</v>
      </c>
      <c r="D1179" s="102" t="s">
        <v>265</v>
      </c>
      <c r="E1179" s="102" t="s">
        <v>518</v>
      </c>
      <c r="F1179" s="102" t="s">
        <v>342</v>
      </c>
      <c r="G1179" s="102">
        <v>140</v>
      </c>
    </row>
    <row r="1180" spans="1:7" x14ac:dyDescent="0.2">
      <c r="A1180" s="102" t="s">
        <v>2896</v>
      </c>
      <c r="B1180" s="102" t="s">
        <v>2897</v>
      </c>
      <c r="C1180" s="102" t="s">
        <v>288</v>
      </c>
      <c r="D1180" s="102" t="s">
        <v>265</v>
      </c>
      <c r="E1180" s="102" t="s">
        <v>358</v>
      </c>
      <c r="F1180" s="102" t="s">
        <v>290</v>
      </c>
      <c r="G1180" s="102">
        <v>700</v>
      </c>
    </row>
    <row r="1181" spans="1:7" x14ac:dyDescent="0.2">
      <c r="A1181" s="102" t="s">
        <v>2898</v>
      </c>
      <c r="B1181" s="102" t="s">
        <v>2899</v>
      </c>
      <c r="C1181" s="102" t="s">
        <v>264</v>
      </c>
      <c r="D1181" s="102" t="s">
        <v>265</v>
      </c>
      <c r="E1181" s="102" t="s">
        <v>746</v>
      </c>
      <c r="F1181" s="102" t="s">
        <v>267</v>
      </c>
      <c r="G1181" s="102">
        <v>200</v>
      </c>
    </row>
    <row r="1182" spans="1:7" x14ac:dyDescent="0.2">
      <c r="A1182" s="102" t="s">
        <v>2900</v>
      </c>
      <c r="B1182" s="102" t="s">
        <v>2901</v>
      </c>
      <c r="C1182" s="102" t="s">
        <v>2902</v>
      </c>
      <c r="D1182" s="102" t="s">
        <v>281</v>
      </c>
      <c r="E1182" s="102" t="s">
        <v>2903</v>
      </c>
      <c r="F1182" s="102" t="s">
        <v>283</v>
      </c>
      <c r="G1182" s="102">
        <v>110</v>
      </c>
    </row>
    <row r="1183" spans="1:7" x14ac:dyDescent="0.2">
      <c r="A1183" s="102" t="s">
        <v>2904</v>
      </c>
      <c r="B1183" s="102" t="s">
        <v>1076</v>
      </c>
      <c r="C1183" s="102" t="s">
        <v>762</v>
      </c>
      <c r="D1183" s="102" t="s">
        <v>265</v>
      </c>
      <c r="E1183" s="102" t="s">
        <v>763</v>
      </c>
      <c r="F1183" s="102" t="s">
        <v>347</v>
      </c>
      <c r="G1183" s="102">
        <v>100</v>
      </c>
    </row>
    <row r="1184" spans="1:7" x14ac:dyDescent="0.2">
      <c r="A1184" s="102" t="s">
        <v>2905</v>
      </c>
      <c r="B1184" s="102" t="s">
        <v>2906</v>
      </c>
      <c r="C1184" s="102" t="s">
        <v>340</v>
      </c>
      <c r="D1184" s="102" t="s">
        <v>265</v>
      </c>
      <c r="E1184" s="102" t="s">
        <v>341</v>
      </c>
      <c r="F1184" s="102" t="s">
        <v>342</v>
      </c>
      <c r="G1184" s="102">
        <v>140</v>
      </c>
    </row>
    <row r="1185" spans="1:7" x14ac:dyDescent="0.2">
      <c r="A1185" s="102" t="s">
        <v>2907</v>
      </c>
      <c r="B1185" s="102" t="s">
        <v>2908</v>
      </c>
      <c r="C1185" s="102" t="s">
        <v>264</v>
      </c>
      <c r="D1185" s="102" t="s">
        <v>265</v>
      </c>
      <c r="E1185" s="102" t="s">
        <v>302</v>
      </c>
      <c r="F1185" s="102" t="s">
        <v>267</v>
      </c>
      <c r="G1185" s="102">
        <v>140</v>
      </c>
    </row>
    <row r="1186" spans="1:7" x14ac:dyDescent="0.2">
      <c r="A1186" s="102" t="s">
        <v>2909</v>
      </c>
      <c r="B1186" s="102" t="s">
        <v>2910</v>
      </c>
      <c r="C1186" s="102" t="s">
        <v>264</v>
      </c>
      <c r="D1186" s="102" t="s">
        <v>265</v>
      </c>
      <c r="E1186" s="102" t="s">
        <v>610</v>
      </c>
      <c r="F1186" s="102" t="s">
        <v>267</v>
      </c>
      <c r="G1186" s="102">
        <v>150</v>
      </c>
    </row>
    <row r="1187" spans="1:7" x14ac:dyDescent="0.2">
      <c r="A1187" s="102" t="s">
        <v>2911</v>
      </c>
      <c r="B1187" s="102" t="s">
        <v>2912</v>
      </c>
      <c r="C1187" s="102" t="s">
        <v>264</v>
      </c>
      <c r="D1187" s="102" t="s">
        <v>265</v>
      </c>
      <c r="E1187" s="102" t="s">
        <v>408</v>
      </c>
      <c r="F1187" s="102" t="s">
        <v>267</v>
      </c>
      <c r="G1187" s="102">
        <v>675</v>
      </c>
    </row>
    <row r="1188" spans="1:7" x14ac:dyDescent="0.2">
      <c r="A1188" s="102" t="s">
        <v>2913</v>
      </c>
      <c r="B1188" s="102" t="s">
        <v>2914</v>
      </c>
      <c r="C1188" s="102" t="s">
        <v>327</v>
      </c>
      <c r="D1188" s="102" t="s">
        <v>265</v>
      </c>
      <c r="E1188" s="102" t="s">
        <v>925</v>
      </c>
      <c r="F1188" s="102" t="s">
        <v>267</v>
      </c>
      <c r="G1188" s="102">
        <v>100</v>
      </c>
    </row>
    <row r="1189" spans="1:7" x14ac:dyDescent="0.2">
      <c r="A1189" s="102" t="s">
        <v>2915</v>
      </c>
      <c r="B1189" s="102" t="s">
        <v>1950</v>
      </c>
      <c r="C1189" s="102" t="s">
        <v>264</v>
      </c>
      <c r="D1189" s="102" t="s">
        <v>265</v>
      </c>
      <c r="E1189" s="102" t="s">
        <v>385</v>
      </c>
      <c r="F1189" s="102" t="s">
        <v>267</v>
      </c>
      <c r="G1189" s="102">
        <v>100</v>
      </c>
    </row>
    <row r="1190" spans="1:7" x14ac:dyDescent="0.2">
      <c r="A1190" s="102" t="s">
        <v>2916</v>
      </c>
      <c r="B1190" s="102" t="s">
        <v>2917</v>
      </c>
      <c r="C1190" s="102" t="s">
        <v>2918</v>
      </c>
      <c r="D1190" s="102" t="s">
        <v>1557</v>
      </c>
      <c r="E1190" s="102" t="s">
        <v>2919</v>
      </c>
      <c r="F1190" s="102" t="s">
        <v>283</v>
      </c>
      <c r="G1190" s="102">
        <v>1475</v>
      </c>
    </row>
    <row r="1191" spans="1:7" x14ac:dyDescent="0.2">
      <c r="A1191" s="102" t="s">
        <v>2920</v>
      </c>
      <c r="B1191" s="102" t="s">
        <v>2921</v>
      </c>
      <c r="C1191" s="102" t="s">
        <v>277</v>
      </c>
      <c r="D1191" s="102" t="s">
        <v>180</v>
      </c>
      <c r="E1191" s="102" t="s">
        <v>418</v>
      </c>
      <c r="F1191" s="102" t="s">
        <v>277</v>
      </c>
      <c r="G1191" s="102">
        <v>120</v>
      </c>
    </row>
    <row r="1192" spans="1:7" x14ac:dyDescent="0.2">
      <c r="A1192" s="102" t="s">
        <v>2922</v>
      </c>
      <c r="B1192" s="102" t="s">
        <v>2923</v>
      </c>
      <c r="C1192" s="102" t="s">
        <v>264</v>
      </c>
      <c r="D1192" s="102" t="s">
        <v>265</v>
      </c>
      <c r="E1192" s="102" t="s">
        <v>408</v>
      </c>
      <c r="F1192" s="102" t="s">
        <v>267</v>
      </c>
      <c r="G1192" s="102">
        <v>100</v>
      </c>
    </row>
    <row r="1193" spans="1:7" x14ac:dyDescent="0.2">
      <c r="A1193" s="102" t="s">
        <v>2924</v>
      </c>
      <c r="B1193" s="102" t="s">
        <v>2925</v>
      </c>
      <c r="C1193" s="102" t="s">
        <v>682</v>
      </c>
      <c r="D1193" s="102" t="s">
        <v>265</v>
      </c>
      <c r="E1193" s="102" t="s">
        <v>683</v>
      </c>
      <c r="F1193" s="102" t="s">
        <v>272</v>
      </c>
      <c r="G1193" s="102">
        <v>135</v>
      </c>
    </row>
    <row r="1194" spans="1:7" x14ac:dyDescent="0.2">
      <c r="A1194" s="102" t="s">
        <v>2926</v>
      </c>
      <c r="B1194" s="102" t="s">
        <v>2927</v>
      </c>
      <c r="C1194" s="102" t="s">
        <v>264</v>
      </c>
      <c r="D1194" s="102" t="s">
        <v>265</v>
      </c>
      <c r="E1194" s="102" t="s">
        <v>310</v>
      </c>
      <c r="F1194" s="102" t="s">
        <v>267</v>
      </c>
      <c r="G1194" s="102">
        <v>100</v>
      </c>
    </row>
    <row r="1195" spans="1:7" x14ac:dyDescent="0.2">
      <c r="A1195" s="102" t="s">
        <v>2928</v>
      </c>
      <c r="B1195" s="102" t="s">
        <v>2929</v>
      </c>
      <c r="C1195" s="102" t="s">
        <v>368</v>
      </c>
      <c r="D1195" s="102" t="s">
        <v>265</v>
      </c>
      <c r="E1195" s="102" t="s">
        <v>1121</v>
      </c>
      <c r="F1195" s="102" t="s">
        <v>487</v>
      </c>
      <c r="G1195" s="102">
        <v>225</v>
      </c>
    </row>
    <row r="1196" spans="1:7" x14ac:dyDescent="0.2">
      <c r="A1196" s="102" t="s">
        <v>2930</v>
      </c>
      <c r="B1196" s="102" t="s">
        <v>2931</v>
      </c>
      <c r="C1196" s="102" t="s">
        <v>264</v>
      </c>
      <c r="D1196" s="102" t="s">
        <v>265</v>
      </c>
      <c r="E1196" s="102" t="s">
        <v>302</v>
      </c>
      <c r="F1196" s="102" t="s">
        <v>267</v>
      </c>
      <c r="G1196" s="102">
        <v>130</v>
      </c>
    </row>
    <row r="1197" spans="1:7" x14ac:dyDescent="0.2">
      <c r="A1197" s="102" t="s">
        <v>2932</v>
      </c>
      <c r="B1197" s="102" t="s">
        <v>2933</v>
      </c>
      <c r="C1197" s="102" t="s">
        <v>1718</v>
      </c>
      <c r="D1197" s="102" t="s">
        <v>265</v>
      </c>
      <c r="E1197" s="102" t="s">
        <v>1719</v>
      </c>
      <c r="F1197" s="102" t="s">
        <v>494</v>
      </c>
      <c r="G1197" s="102">
        <v>100</v>
      </c>
    </row>
    <row r="1198" spans="1:7" x14ac:dyDescent="0.2">
      <c r="A1198" s="102" t="s">
        <v>2934</v>
      </c>
      <c r="B1198" s="102" t="s">
        <v>2935</v>
      </c>
      <c r="C1198" s="102" t="s">
        <v>264</v>
      </c>
      <c r="D1198" s="102" t="s">
        <v>265</v>
      </c>
      <c r="E1198" s="102" t="s">
        <v>960</v>
      </c>
      <c r="F1198" s="102" t="s">
        <v>283</v>
      </c>
      <c r="G1198" s="102">
        <v>250</v>
      </c>
    </row>
    <row r="1199" spans="1:7" x14ac:dyDescent="0.2">
      <c r="A1199" s="102" t="s">
        <v>2936</v>
      </c>
      <c r="B1199" s="102" t="s">
        <v>2937</v>
      </c>
      <c r="C1199" s="102" t="s">
        <v>516</v>
      </c>
      <c r="D1199" s="102" t="s">
        <v>180</v>
      </c>
      <c r="E1199" s="102" t="s">
        <v>1013</v>
      </c>
      <c r="F1199" s="102" t="s">
        <v>516</v>
      </c>
      <c r="G1199" s="102">
        <v>300</v>
      </c>
    </row>
    <row r="1200" spans="1:7" x14ac:dyDescent="0.2">
      <c r="A1200" s="102" t="s">
        <v>2938</v>
      </c>
      <c r="B1200" s="102" t="s">
        <v>2939</v>
      </c>
      <c r="C1200" s="102" t="s">
        <v>1718</v>
      </c>
      <c r="D1200" s="102" t="s">
        <v>265</v>
      </c>
      <c r="E1200" s="102" t="s">
        <v>1719</v>
      </c>
      <c r="F1200" s="102" t="s">
        <v>494</v>
      </c>
      <c r="G1200" s="102">
        <v>120</v>
      </c>
    </row>
    <row r="1201" spans="1:7" x14ac:dyDescent="0.2">
      <c r="A1201" s="102" t="s">
        <v>2940</v>
      </c>
      <c r="B1201" s="102" t="s">
        <v>2941</v>
      </c>
      <c r="C1201" s="102" t="s">
        <v>270</v>
      </c>
      <c r="D1201" s="102" t="s">
        <v>265</v>
      </c>
      <c r="E1201" s="102" t="s">
        <v>497</v>
      </c>
      <c r="F1201" s="102" t="s">
        <v>272</v>
      </c>
      <c r="G1201" s="102">
        <v>300</v>
      </c>
    </row>
    <row r="1202" spans="1:7" x14ac:dyDescent="0.2">
      <c r="A1202" s="102" t="s">
        <v>2942</v>
      </c>
      <c r="B1202" s="102" t="s">
        <v>2943</v>
      </c>
      <c r="C1202" s="102" t="s">
        <v>364</v>
      </c>
      <c r="D1202" s="102" t="s">
        <v>265</v>
      </c>
      <c r="E1202" s="102" t="s">
        <v>542</v>
      </c>
      <c r="F1202" s="102" t="s">
        <v>494</v>
      </c>
      <c r="G1202" s="102">
        <v>100</v>
      </c>
    </row>
    <row r="1203" spans="1:7" x14ac:dyDescent="0.2">
      <c r="A1203" s="102" t="s">
        <v>2944</v>
      </c>
      <c r="B1203" s="102" t="s">
        <v>2945</v>
      </c>
      <c r="C1203" s="102" t="s">
        <v>264</v>
      </c>
      <c r="D1203" s="102" t="s">
        <v>265</v>
      </c>
      <c r="E1203" s="102" t="s">
        <v>266</v>
      </c>
      <c r="F1203" s="102" t="s">
        <v>267</v>
      </c>
      <c r="G1203" s="102">
        <v>250</v>
      </c>
    </row>
    <row r="1204" spans="1:7" x14ac:dyDescent="0.2">
      <c r="A1204" s="102" t="s">
        <v>2946</v>
      </c>
      <c r="B1204" s="102" t="s">
        <v>2947</v>
      </c>
      <c r="C1204" s="102" t="s">
        <v>439</v>
      </c>
      <c r="D1204" s="102" t="s">
        <v>265</v>
      </c>
      <c r="E1204" s="102" t="s">
        <v>789</v>
      </c>
      <c r="F1204" s="102" t="s">
        <v>441</v>
      </c>
      <c r="G1204" s="102">
        <v>620</v>
      </c>
    </row>
    <row r="1205" spans="1:7" x14ac:dyDescent="0.2">
      <c r="A1205" s="102" t="s">
        <v>2948</v>
      </c>
      <c r="B1205" s="102" t="s">
        <v>2949</v>
      </c>
      <c r="C1205" s="102" t="s">
        <v>2950</v>
      </c>
      <c r="D1205" s="102" t="s">
        <v>180</v>
      </c>
      <c r="E1205" s="102" t="s">
        <v>2951</v>
      </c>
      <c r="F1205" s="102" t="s">
        <v>462</v>
      </c>
      <c r="G1205" s="102">
        <v>203</v>
      </c>
    </row>
    <row r="1206" spans="1:7" x14ac:dyDescent="0.2">
      <c r="A1206" s="102" t="s">
        <v>2952</v>
      </c>
      <c r="B1206" s="102" t="s">
        <v>2953</v>
      </c>
      <c r="C1206" s="102" t="s">
        <v>264</v>
      </c>
      <c r="D1206" s="102" t="s">
        <v>265</v>
      </c>
      <c r="E1206" s="102" t="s">
        <v>266</v>
      </c>
      <c r="F1206" s="102" t="s">
        <v>283</v>
      </c>
      <c r="G1206" s="102">
        <v>2210</v>
      </c>
    </row>
    <row r="1207" spans="1:7" x14ac:dyDescent="0.2">
      <c r="A1207" s="102" t="s">
        <v>2954</v>
      </c>
      <c r="B1207" s="102" t="s">
        <v>1226</v>
      </c>
      <c r="C1207" s="102" t="s">
        <v>364</v>
      </c>
      <c r="D1207" s="102" t="s">
        <v>265</v>
      </c>
      <c r="E1207" s="102" t="s">
        <v>707</v>
      </c>
      <c r="F1207" s="102" t="s">
        <v>494</v>
      </c>
      <c r="G1207" s="102">
        <v>100</v>
      </c>
    </row>
    <row r="1208" spans="1:7" x14ac:dyDescent="0.2">
      <c r="A1208" s="102" t="s">
        <v>2955</v>
      </c>
      <c r="B1208" s="102" t="s">
        <v>2956</v>
      </c>
      <c r="C1208" s="102" t="s">
        <v>375</v>
      </c>
      <c r="D1208" s="102" t="s">
        <v>265</v>
      </c>
      <c r="E1208" s="102" t="s">
        <v>376</v>
      </c>
      <c r="F1208" s="102" t="s">
        <v>377</v>
      </c>
      <c r="G1208" s="102">
        <v>200</v>
      </c>
    </row>
    <row r="1209" spans="1:7" x14ac:dyDescent="0.2">
      <c r="A1209" s="102" t="s">
        <v>2957</v>
      </c>
      <c r="B1209" s="102" t="s">
        <v>2958</v>
      </c>
      <c r="C1209" s="102" t="s">
        <v>368</v>
      </c>
      <c r="D1209" s="102" t="s">
        <v>265</v>
      </c>
      <c r="E1209" s="102" t="s">
        <v>1121</v>
      </c>
      <c r="F1209" s="102" t="s">
        <v>487</v>
      </c>
      <c r="G1209" s="102">
        <v>100</v>
      </c>
    </row>
    <row r="1210" spans="1:7" x14ac:dyDescent="0.2">
      <c r="A1210" s="102" t="s">
        <v>2959</v>
      </c>
      <c r="B1210" s="102" t="s">
        <v>810</v>
      </c>
      <c r="C1210" s="102" t="s">
        <v>599</v>
      </c>
      <c r="D1210" s="102" t="s">
        <v>265</v>
      </c>
      <c r="E1210" s="102" t="s">
        <v>600</v>
      </c>
      <c r="F1210" s="102" t="s">
        <v>487</v>
      </c>
      <c r="G1210" s="102">
        <v>230</v>
      </c>
    </row>
    <row r="1211" spans="1:7" x14ac:dyDescent="0.2">
      <c r="A1211" s="102" t="s">
        <v>2960</v>
      </c>
      <c r="B1211" s="102" t="s">
        <v>2961</v>
      </c>
      <c r="C1211" s="102" t="s">
        <v>275</v>
      </c>
      <c r="D1211" s="102" t="s">
        <v>180</v>
      </c>
      <c r="E1211" s="102" t="s">
        <v>276</v>
      </c>
      <c r="F1211" s="102" t="s">
        <v>277</v>
      </c>
      <c r="G1211" s="102">
        <v>150</v>
      </c>
    </row>
    <row r="1212" spans="1:7" x14ac:dyDescent="0.2">
      <c r="A1212" s="102" t="s">
        <v>2962</v>
      </c>
      <c r="B1212" s="102" t="s">
        <v>2963</v>
      </c>
      <c r="C1212" s="102" t="s">
        <v>439</v>
      </c>
      <c r="D1212" s="102" t="s">
        <v>265</v>
      </c>
      <c r="E1212" s="102" t="s">
        <v>789</v>
      </c>
      <c r="F1212" s="102" t="s">
        <v>441</v>
      </c>
      <c r="G1212" s="102">
        <v>230</v>
      </c>
    </row>
    <row r="1213" spans="1:7" x14ac:dyDescent="0.2">
      <c r="A1213" s="102" t="s">
        <v>2964</v>
      </c>
      <c r="B1213" s="102" t="s">
        <v>2965</v>
      </c>
      <c r="C1213" s="102" t="s">
        <v>1385</v>
      </c>
      <c r="D1213" s="102" t="s">
        <v>265</v>
      </c>
      <c r="E1213" s="102" t="s">
        <v>1386</v>
      </c>
      <c r="F1213" s="102" t="s">
        <v>355</v>
      </c>
      <c r="G1213" s="102">
        <v>200</v>
      </c>
    </row>
    <row r="1214" spans="1:7" x14ac:dyDescent="0.2">
      <c r="A1214" s="102" t="s">
        <v>2966</v>
      </c>
      <c r="B1214" s="102" t="s">
        <v>2967</v>
      </c>
      <c r="C1214" s="102" t="s">
        <v>288</v>
      </c>
      <c r="D1214" s="102" t="s">
        <v>265</v>
      </c>
      <c r="E1214" s="102" t="s">
        <v>289</v>
      </c>
      <c r="F1214" s="102" t="s">
        <v>290</v>
      </c>
      <c r="G1214" s="102">
        <v>130</v>
      </c>
    </row>
    <row r="1215" spans="1:7" x14ac:dyDescent="0.2">
      <c r="A1215" s="102" t="s">
        <v>2968</v>
      </c>
      <c r="B1215" s="102" t="s">
        <v>2969</v>
      </c>
      <c r="C1215" s="102" t="s">
        <v>638</v>
      </c>
      <c r="D1215" s="102" t="s">
        <v>265</v>
      </c>
      <c r="E1215" s="102" t="s">
        <v>639</v>
      </c>
      <c r="F1215" s="102" t="s">
        <v>272</v>
      </c>
      <c r="G1215" s="102">
        <v>140</v>
      </c>
    </row>
    <row r="1216" spans="1:7" x14ac:dyDescent="0.2">
      <c r="A1216" s="102" t="s">
        <v>2970</v>
      </c>
      <c r="B1216" s="102" t="s">
        <v>2971</v>
      </c>
      <c r="C1216" s="102" t="s">
        <v>711</v>
      </c>
      <c r="D1216" s="102" t="s">
        <v>180</v>
      </c>
      <c r="E1216" s="102" t="s">
        <v>1360</v>
      </c>
      <c r="F1216" s="102" t="s">
        <v>711</v>
      </c>
      <c r="G1216" s="102">
        <v>100</v>
      </c>
    </row>
    <row r="1217" spans="1:7" x14ac:dyDescent="0.2">
      <c r="A1217" s="102" t="s">
        <v>2972</v>
      </c>
      <c r="B1217" s="102" t="s">
        <v>2973</v>
      </c>
      <c r="C1217" s="102" t="s">
        <v>264</v>
      </c>
      <c r="D1217" s="102" t="s">
        <v>265</v>
      </c>
      <c r="E1217" s="102" t="s">
        <v>768</v>
      </c>
      <c r="F1217" s="102" t="s">
        <v>267</v>
      </c>
      <c r="G1217" s="102">
        <v>100</v>
      </c>
    </row>
    <row r="1218" spans="1:7" x14ac:dyDescent="0.2">
      <c r="A1218" s="102" t="s">
        <v>2974</v>
      </c>
      <c r="B1218" s="102" t="s">
        <v>1359</v>
      </c>
      <c r="C1218" s="102" t="s">
        <v>368</v>
      </c>
      <c r="D1218" s="102" t="s">
        <v>265</v>
      </c>
      <c r="E1218" s="102" t="s">
        <v>369</v>
      </c>
      <c r="F1218" s="102" t="s">
        <v>283</v>
      </c>
      <c r="G1218" s="102">
        <v>409</v>
      </c>
    </row>
    <row r="1219" spans="1:7" x14ac:dyDescent="0.2">
      <c r="A1219" s="102" t="s">
        <v>2975</v>
      </c>
      <c r="B1219" s="102" t="s">
        <v>2976</v>
      </c>
      <c r="C1219" s="102" t="s">
        <v>429</v>
      </c>
      <c r="D1219" s="102" t="s">
        <v>265</v>
      </c>
      <c r="E1219" s="102" t="s">
        <v>430</v>
      </c>
      <c r="F1219" s="102" t="s">
        <v>290</v>
      </c>
      <c r="G1219" s="102">
        <v>200</v>
      </c>
    </row>
    <row r="1220" spans="1:7" x14ac:dyDescent="0.2">
      <c r="A1220" s="102" t="s">
        <v>2977</v>
      </c>
      <c r="B1220" s="102" t="s">
        <v>2978</v>
      </c>
      <c r="C1220" s="102" t="s">
        <v>327</v>
      </c>
      <c r="D1220" s="102" t="s">
        <v>265</v>
      </c>
      <c r="E1220" s="102" t="s">
        <v>925</v>
      </c>
      <c r="F1220" s="102" t="s">
        <v>267</v>
      </c>
      <c r="G1220" s="102">
        <v>160</v>
      </c>
    </row>
    <row r="1221" spans="1:7" x14ac:dyDescent="0.2">
      <c r="A1221" s="102" t="s">
        <v>2979</v>
      </c>
      <c r="B1221" s="102" t="s">
        <v>2980</v>
      </c>
      <c r="C1221" s="102" t="s">
        <v>288</v>
      </c>
      <c r="D1221" s="102" t="s">
        <v>265</v>
      </c>
      <c r="E1221" s="102" t="s">
        <v>358</v>
      </c>
      <c r="F1221" s="102" t="s">
        <v>283</v>
      </c>
      <c r="G1221" s="102">
        <v>494</v>
      </c>
    </row>
    <row r="1222" spans="1:7" x14ac:dyDescent="0.2">
      <c r="A1222" s="102" t="s">
        <v>2981</v>
      </c>
      <c r="B1222" s="102" t="s">
        <v>2982</v>
      </c>
      <c r="C1222" s="102" t="s">
        <v>264</v>
      </c>
      <c r="D1222" s="102" t="s">
        <v>265</v>
      </c>
      <c r="E1222" s="102" t="s">
        <v>399</v>
      </c>
      <c r="F1222" s="102" t="s">
        <v>267</v>
      </c>
      <c r="G1222" s="102">
        <v>2100</v>
      </c>
    </row>
    <row r="1223" spans="1:7" x14ac:dyDescent="0.2">
      <c r="A1223" s="102" t="s">
        <v>2983</v>
      </c>
      <c r="B1223" s="102" t="s">
        <v>2984</v>
      </c>
      <c r="C1223" s="102" t="s">
        <v>345</v>
      </c>
      <c r="D1223" s="102" t="s">
        <v>265</v>
      </c>
      <c r="E1223" s="102">
        <v>28073</v>
      </c>
      <c r="F1223" s="102" t="s">
        <v>347</v>
      </c>
      <c r="G1223" s="102">
        <v>175</v>
      </c>
    </row>
    <row r="1224" spans="1:7" x14ac:dyDescent="0.2">
      <c r="A1224" s="102" t="s">
        <v>2985</v>
      </c>
      <c r="B1224" s="102" t="s">
        <v>2986</v>
      </c>
      <c r="C1224" s="102" t="s">
        <v>270</v>
      </c>
      <c r="D1224" s="102" t="s">
        <v>265</v>
      </c>
      <c r="E1224" s="102" t="s">
        <v>350</v>
      </c>
      <c r="F1224" s="102" t="s">
        <v>272</v>
      </c>
      <c r="G1224" s="102">
        <v>100</v>
      </c>
    </row>
    <row r="1225" spans="1:7" x14ac:dyDescent="0.2">
      <c r="A1225" s="102" t="s">
        <v>2987</v>
      </c>
      <c r="B1225" s="102" t="s">
        <v>2988</v>
      </c>
      <c r="C1225" s="102" t="s">
        <v>264</v>
      </c>
      <c r="D1225" s="102" t="s">
        <v>265</v>
      </c>
      <c r="E1225" s="102" t="s">
        <v>408</v>
      </c>
      <c r="F1225" s="102" t="s">
        <v>267</v>
      </c>
      <c r="G1225" s="102">
        <v>1200</v>
      </c>
    </row>
    <row r="1226" spans="1:7" x14ac:dyDescent="0.2">
      <c r="A1226" s="102" t="s">
        <v>2989</v>
      </c>
      <c r="B1226" s="102" t="s">
        <v>2990</v>
      </c>
      <c r="C1226" s="102" t="s">
        <v>264</v>
      </c>
      <c r="D1226" s="102" t="s">
        <v>265</v>
      </c>
      <c r="E1226" s="102" t="s">
        <v>768</v>
      </c>
      <c r="F1226" s="102" t="s">
        <v>267</v>
      </c>
      <c r="G1226" s="102">
        <v>113</v>
      </c>
    </row>
    <row r="1227" spans="1:7" x14ac:dyDescent="0.2">
      <c r="A1227" s="102" t="s">
        <v>2991</v>
      </c>
      <c r="B1227" s="102" t="s">
        <v>2992</v>
      </c>
      <c r="C1227" s="102" t="s">
        <v>2993</v>
      </c>
      <c r="D1227" s="102" t="s">
        <v>265</v>
      </c>
      <c r="E1227" s="102" t="s">
        <v>2994</v>
      </c>
      <c r="F1227" s="102" t="s">
        <v>307</v>
      </c>
      <c r="G1227" s="102">
        <v>790</v>
      </c>
    </row>
    <row r="1228" spans="1:7" x14ac:dyDescent="0.2">
      <c r="A1228" s="102" t="s">
        <v>2995</v>
      </c>
      <c r="B1228" s="102" t="s">
        <v>2996</v>
      </c>
      <c r="C1228" s="102" t="s">
        <v>264</v>
      </c>
      <c r="D1228" s="102" t="s">
        <v>265</v>
      </c>
      <c r="E1228" s="102" t="s">
        <v>408</v>
      </c>
      <c r="F1228" s="102" t="s">
        <v>283</v>
      </c>
      <c r="G1228" s="102">
        <v>880</v>
      </c>
    </row>
    <row r="1229" spans="1:7" x14ac:dyDescent="0.2">
      <c r="A1229" s="102" t="s">
        <v>2997</v>
      </c>
      <c r="B1229" s="102" t="s">
        <v>2998</v>
      </c>
      <c r="C1229" s="102" t="s">
        <v>858</v>
      </c>
      <c r="D1229" s="102" t="s">
        <v>180</v>
      </c>
      <c r="E1229" s="102" t="s">
        <v>859</v>
      </c>
      <c r="F1229" s="102" t="s">
        <v>462</v>
      </c>
      <c r="G1229" s="102">
        <v>350</v>
      </c>
    </row>
    <row r="1230" spans="1:7" x14ac:dyDescent="0.2">
      <c r="A1230" s="102" t="s">
        <v>2999</v>
      </c>
      <c r="B1230" s="102" t="s">
        <v>3000</v>
      </c>
      <c r="C1230" s="102" t="s">
        <v>264</v>
      </c>
      <c r="D1230" s="102" t="s">
        <v>265</v>
      </c>
      <c r="E1230" s="102" t="s">
        <v>508</v>
      </c>
      <c r="F1230" s="102" t="s">
        <v>267</v>
      </c>
      <c r="G1230" s="102">
        <v>327</v>
      </c>
    </row>
    <row r="1231" spans="1:7" x14ac:dyDescent="0.2">
      <c r="A1231" s="102" t="s">
        <v>3001</v>
      </c>
      <c r="B1231" s="102" t="s">
        <v>3002</v>
      </c>
      <c r="C1231" s="102" t="s">
        <v>288</v>
      </c>
      <c r="D1231" s="102" t="s">
        <v>265</v>
      </c>
      <c r="E1231" s="102" t="s">
        <v>358</v>
      </c>
      <c r="F1231" s="102" t="s">
        <v>290</v>
      </c>
      <c r="G1231" s="102">
        <v>200</v>
      </c>
    </row>
    <row r="1232" spans="1:7" x14ac:dyDescent="0.2">
      <c r="A1232" s="102" t="s">
        <v>3003</v>
      </c>
      <c r="B1232" s="102" t="s">
        <v>1380</v>
      </c>
      <c r="C1232" s="102" t="s">
        <v>858</v>
      </c>
      <c r="D1232" s="102" t="s">
        <v>180</v>
      </c>
      <c r="E1232" s="102" t="s">
        <v>859</v>
      </c>
      <c r="F1232" s="102" t="s">
        <v>462</v>
      </c>
      <c r="G1232" s="102">
        <v>100</v>
      </c>
    </row>
    <row r="1233" spans="1:7" x14ac:dyDescent="0.2">
      <c r="A1233" s="102" t="s">
        <v>3004</v>
      </c>
      <c r="B1233" s="102" t="s">
        <v>3005</v>
      </c>
      <c r="C1233" s="102" t="s">
        <v>388</v>
      </c>
      <c r="D1233" s="102" t="s">
        <v>265</v>
      </c>
      <c r="E1233" s="102" t="s">
        <v>389</v>
      </c>
      <c r="F1233" s="102" t="s">
        <v>267</v>
      </c>
      <c r="G1233" s="102">
        <v>135</v>
      </c>
    </row>
    <row r="1234" spans="1:7" x14ac:dyDescent="0.2">
      <c r="A1234" s="102" t="s">
        <v>3006</v>
      </c>
      <c r="B1234" s="102" t="s">
        <v>3007</v>
      </c>
      <c r="C1234" s="102" t="s">
        <v>327</v>
      </c>
      <c r="D1234" s="102" t="s">
        <v>265</v>
      </c>
      <c r="E1234" s="102" t="s">
        <v>925</v>
      </c>
      <c r="F1234" s="102" t="s">
        <v>267</v>
      </c>
      <c r="G1234" s="102">
        <v>132</v>
      </c>
    </row>
    <row r="1235" spans="1:7" x14ac:dyDescent="0.2">
      <c r="A1235" s="102" t="s">
        <v>3008</v>
      </c>
      <c r="B1235" s="102" t="s">
        <v>3009</v>
      </c>
      <c r="C1235" s="102" t="s">
        <v>657</v>
      </c>
      <c r="D1235" s="102" t="s">
        <v>265</v>
      </c>
      <c r="E1235" s="102" t="s">
        <v>658</v>
      </c>
      <c r="F1235" s="102" t="s">
        <v>290</v>
      </c>
      <c r="G1235" s="102">
        <v>400</v>
      </c>
    </row>
    <row r="1236" spans="1:7" x14ac:dyDescent="0.2">
      <c r="A1236" s="102" t="s">
        <v>3010</v>
      </c>
      <c r="B1236" s="102" t="s">
        <v>3011</v>
      </c>
      <c r="C1236" s="102" t="s">
        <v>388</v>
      </c>
      <c r="D1236" s="102" t="s">
        <v>265</v>
      </c>
      <c r="E1236" s="102" t="s">
        <v>389</v>
      </c>
      <c r="F1236" s="102" t="s">
        <v>267</v>
      </c>
      <c r="G1236" s="102">
        <v>142</v>
      </c>
    </row>
    <row r="1237" spans="1:7" x14ac:dyDescent="0.2">
      <c r="A1237" s="102" t="s">
        <v>3012</v>
      </c>
      <c r="B1237" s="102" t="s">
        <v>3013</v>
      </c>
      <c r="C1237" s="102" t="s">
        <v>3014</v>
      </c>
      <c r="D1237" s="102" t="s">
        <v>628</v>
      </c>
      <c r="E1237" s="102" t="s">
        <v>3015</v>
      </c>
      <c r="F1237" s="102" t="s">
        <v>283</v>
      </c>
      <c r="G1237" s="102">
        <v>200</v>
      </c>
    </row>
    <row r="1238" spans="1:7" x14ac:dyDescent="0.2">
      <c r="A1238" s="102" t="s">
        <v>3016</v>
      </c>
      <c r="B1238" s="102" t="s">
        <v>3017</v>
      </c>
      <c r="C1238" s="102" t="s">
        <v>264</v>
      </c>
      <c r="D1238" s="102" t="s">
        <v>265</v>
      </c>
      <c r="E1238" s="102" t="s">
        <v>331</v>
      </c>
      <c r="F1238" s="102" t="s">
        <v>267</v>
      </c>
      <c r="G1238" s="102">
        <v>100</v>
      </c>
    </row>
    <row r="1239" spans="1:7" x14ac:dyDescent="0.2">
      <c r="A1239" s="102" t="s">
        <v>3018</v>
      </c>
      <c r="B1239" s="102" t="s">
        <v>3019</v>
      </c>
      <c r="C1239" s="102" t="s">
        <v>264</v>
      </c>
      <c r="D1239" s="102" t="s">
        <v>265</v>
      </c>
      <c r="E1239" s="102" t="s">
        <v>331</v>
      </c>
      <c r="F1239" s="102" t="s">
        <v>267</v>
      </c>
      <c r="G1239" s="102">
        <v>150</v>
      </c>
    </row>
    <row r="1240" spans="1:7" x14ac:dyDescent="0.2">
      <c r="A1240" s="102" t="s">
        <v>3020</v>
      </c>
      <c r="B1240" s="102" t="s">
        <v>3021</v>
      </c>
      <c r="C1240" s="102" t="s">
        <v>264</v>
      </c>
      <c r="D1240" s="102" t="s">
        <v>265</v>
      </c>
      <c r="E1240" s="102" t="s">
        <v>610</v>
      </c>
      <c r="F1240" s="102" t="s">
        <v>267</v>
      </c>
      <c r="G1240" s="102">
        <v>160</v>
      </c>
    </row>
    <row r="1241" spans="1:7" x14ac:dyDescent="0.2">
      <c r="A1241" s="102" t="s">
        <v>3022</v>
      </c>
      <c r="B1241" s="102" t="s">
        <v>3023</v>
      </c>
      <c r="C1241" s="102" t="s">
        <v>264</v>
      </c>
      <c r="D1241" s="102" t="s">
        <v>265</v>
      </c>
      <c r="E1241" s="102" t="s">
        <v>331</v>
      </c>
      <c r="F1241" s="102" t="s">
        <v>267</v>
      </c>
      <c r="G1241" s="102">
        <v>200</v>
      </c>
    </row>
    <row r="1242" spans="1:7" x14ac:dyDescent="0.2">
      <c r="A1242" s="102" t="s">
        <v>3024</v>
      </c>
      <c r="B1242" s="102" t="s">
        <v>3025</v>
      </c>
      <c r="C1242" s="102" t="s">
        <v>264</v>
      </c>
      <c r="D1242" s="102" t="s">
        <v>265</v>
      </c>
      <c r="E1242" s="102" t="s">
        <v>610</v>
      </c>
      <c r="F1242" s="102" t="s">
        <v>267</v>
      </c>
      <c r="G1242" s="102">
        <v>350</v>
      </c>
    </row>
    <row r="1243" spans="1:7" x14ac:dyDescent="0.2">
      <c r="A1243" s="102" t="s">
        <v>3026</v>
      </c>
      <c r="B1243" s="102" t="s">
        <v>3027</v>
      </c>
      <c r="C1243" s="102" t="s">
        <v>264</v>
      </c>
      <c r="D1243" s="102" t="s">
        <v>265</v>
      </c>
      <c r="E1243" s="102" t="s">
        <v>310</v>
      </c>
      <c r="F1243" s="102" t="s">
        <v>267</v>
      </c>
      <c r="G1243" s="102">
        <v>800</v>
      </c>
    </row>
    <row r="1244" spans="1:7" x14ac:dyDescent="0.2">
      <c r="A1244" s="102" t="s">
        <v>3028</v>
      </c>
      <c r="B1244" s="102" t="s">
        <v>3029</v>
      </c>
      <c r="C1244" s="102" t="s">
        <v>796</v>
      </c>
      <c r="D1244" s="102" t="s">
        <v>265</v>
      </c>
      <c r="E1244" s="102" t="s">
        <v>797</v>
      </c>
      <c r="F1244" s="102" t="s">
        <v>441</v>
      </c>
      <c r="G1244" s="102">
        <v>128</v>
      </c>
    </row>
    <row r="1245" spans="1:7" x14ac:dyDescent="0.2">
      <c r="A1245" s="102" t="s">
        <v>3030</v>
      </c>
      <c r="B1245" s="102" t="s">
        <v>3031</v>
      </c>
      <c r="C1245" s="102" t="s">
        <v>264</v>
      </c>
      <c r="D1245" s="102" t="s">
        <v>265</v>
      </c>
      <c r="E1245" s="102" t="s">
        <v>408</v>
      </c>
      <c r="F1245" s="102" t="s">
        <v>267</v>
      </c>
      <c r="G1245" s="102">
        <v>150</v>
      </c>
    </row>
    <row r="1246" spans="1:7" x14ac:dyDescent="0.2">
      <c r="A1246" s="102" t="s">
        <v>3032</v>
      </c>
      <c r="B1246" s="102" t="s">
        <v>3033</v>
      </c>
      <c r="C1246" s="102" t="s">
        <v>264</v>
      </c>
      <c r="D1246" s="102" t="s">
        <v>265</v>
      </c>
      <c r="E1246" s="102" t="s">
        <v>310</v>
      </c>
      <c r="F1246" s="102" t="s">
        <v>267</v>
      </c>
      <c r="G1246" s="102">
        <v>235</v>
      </c>
    </row>
    <row r="1247" spans="1:7" x14ac:dyDescent="0.2">
      <c r="A1247" s="102" t="s">
        <v>3034</v>
      </c>
      <c r="B1247" s="102" t="s">
        <v>3035</v>
      </c>
      <c r="C1247" s="102" t="s">
        <v>453</v>
      </c>
      <c r="D1247" s="102" t="s">
        <v>265</v>
      </c>
      <c r="E1247" s="102" t="s">
        <v>454</v>
      </c>
      <c r="F1247" s="102" t="s">
        <v>455</v>
      </c>
      <c r="G1247" s="102">
        <v>126</v>
      </c>
    </row>
    <row r="1248" spans="1:7" x14ac:dyDescent="0.2">
      <c r="A1248" s="102" t="s">
        <v>3036</v>
      </c>
      <c r="B1248" s="102" t="s">
        <v>3037</v>
      </c>
      <c r="C1248" s="102" t="s">
        <v>170</v>
      </c>
      <c r="D1248" s="102" t="s">
        <v>142</v>
      </c>
      <c r="E1248" s="102" t="s">
        <v>3038</v>
      </c>
      <c r="F1248" s="102" t="s">
        <v>283</v>
      </c>
      <c r="G1248" s="102">
        <v>720</v>
      </c>
    </row>
    <row r="1249" spans="1:7" x14ac:dyDescent="0.2">
      <c r="A1249" s="102" t="s">
        <v>3039</v>
      </c>
      <c r="B1249" s="102" t="s">
        <v>3040</v>
      </c>
      <c r="C1249" s="102" t="s">
        <v>288</v>
      </c>
      <c r="D1249" s="102" t="s">
        <v>265</v>
      </c>
      <c r="E1249" s="102" t="s">
        <v>447</v>
      </c>
      <c r="F1249" s="102" t="s">
        <v>290</v>
      </c>
      <c r="G1249" s="102">
        <v>300</v>
      </c>
    </row>
    <row r="1250" spans="1:7" x14ac:dyDescent="0.2">
      <c r="A1250" s="102" t="s">
        <v>3041</v>
      </c>
      <c r="B1250" s="102" t="s">
        <v>3042</v>
      </c>
      <c r="C1250" s="102" t="s">
        <v>264</v>
      </c>
      <c r="D1250" s="102" t="s">
        <v>265</v>
      </c>
      <c r="E1250" s="102" t="s">
        <v>316</v>
      </c>
      <c r="F1250" s="102" t="s">
        <v>267</v>
      </c>
      <c r="G1250" s="102">
        <v>100</v>
      </c>
    </row>
    <row r="1251" spans="1:7" x14ac:dyDescent="0.2">
      <c r="A1251" s="102" t="s">
        <v>3043</v>
      </c>
      <c r="B1251" s="102" t="s">
        <v>413</v>
      </c>
      <c r="C1251" s="102" t="s">
        <v>439</v>
      </c>
      <c r="D1251" s="102" t="s">
        <v>265</v>
      </c>
      <c r="E1251" s="102" t="s">
        <v>789</v>
      </c>
      <c r="F1251" s="102" t="s">
        <v>441</v>
      </c>
      <c r="G1251" s="102">
        <v>100</v>
      </c>
    </row>
    <row r="1252" spans="1:7" x14ac:dyDescent="0.2">
      <c r="A1252" s="102" t="s">
        <v>3044</v>
      </c>
      <c r="B1252" s="102" t="s">
        <v>3045</v>
      </c>
      <c r="C1252" s="102" t="s">
        <v>264</v>
      </c>
      <c r="D1252" s="102" t="s">
        <v>265</v>
      </c>
      <c r="E1252" s="102" t="s">
        <v>561</v>
      </c>
      <c r="F1252" s="102" t="s">
        <v>267</v>
      </c>
      <c r="G1252" s="102">
        <v>100</v>
      </c>
    </row>
    <row r="1253" spans="1:7" x14ac:dyDescent="0.2">
      <c r="A1253" s="102" t="s">
        <v>3046</v>
      </c>
      <c r="B1253" s="102" t="s">
        <v>3047</v>
      </c>
      <c r="C1253" s="102" t="s">
        <v>270</v>
      </c>
      <c r="D1253" s="102" t="s">
        <v>265</v>
      </c>
      <c r="E1253" s="102" t="s">
        <v>497</v>
      </c>
      <c r="F1253" s="102" t="s">
        <v>272</v>
      </c>
      <c r="G1253" s="102">
        <v>132</v>
      </c>
    </row>
    <row r="1254" spans="1:7" x14ac:dyDescent="0.2">
      <c r="A1254" s="102" t="s">
        <v>3048</v>
      </c>
      <c r="B1254" s="102" t="s">
        <v>3049</v>
      </c>
      <c r="C1254" s="102" t="s">
        <v>264</v>
      </c>
      <c r="D1254" s="102" t="s">
        <v>265</v>
      </c>
      <c r="E1254" s="102" t="s">
        <v>316</v>
      </c>
      <c r="F1254" s="102" t="s">
        <v>267</v>
      </c>
      <c r="G1254" s="102">
        <v>100</v>
      </c>
    </row>
    <row r="1255" spans="1:7" x14ac:dyDescent="0.2">
      <c r="A1255" s="102" t="s">
        <v>3050</v>
      </c>
      <c r="B1255" s="102" t="s">
        <v>3051</v>
      </c>
      <c r="C1255" s="102" t="s">
        <v>264</v>
      </c>
      <c r="D1255" s="102" t="s">
        <v>265</v>
      </c>
      <c r="E1255" s="102" t="s">
        <v>1041</v>
      </c>
      <c r="F1255" s="102" t="s">
        <v>267</v>
      </c>
      <c r="G1255" s="102">
        <v>100</v>
      </c>
    </row>
    <row r="1256" spans="1:7" x14ac:dyDescent="0.2">
      <c r="A1256" s="102" t="s">
        <v>3052</v>
      </c>
      <c r="B1256" s="102" t="s">
        <v>3053</v>
      </c>
      <c r="C1256" s="102" t="s">
        <v>264</v>
      </c>
      <c r="D1256" s="102" t="s">
        <v>265</v>
      </c>
      <c r="E1256" s="102" t="s">
        <v>669</v>
      </c>
      <c r="F1256" s="102" t="s">
        <v>283</v>
      </c>
      <c r="G1256" s="102">
        <v>120</v>
      </c>
    </row>
    <row r="1257" spans="1:7" x14ac:dyDescent="0.2">
      <c r="A1257" s="102" t="s">
        <v>3054</v>
      </c>
      <c r="B1257" s="102" t="s">
        <v>3055</v>
      </c>
      <c r="C1257" s="102" t="s">
        <v>264</v>
      </c>
      <c r="D1257" s="102" t="s">
        <v>265</v>
      </c>
      <c r="E1257" s="102" t="s">
        <v>408</v>
      </c>
      <c r="F1257" s="102" t="s">
        <v>267</v>
      </c>
      <c r="G1257" s="102">
        <v>100</v>
      </c>
    </row>
    <row r="1258" spans="1:7" x14ac:dyDescent="0.2">
      <c r="A1258" s="102" t="s">
        <v>3056</v>
      </c>
      <c r="B1258" s="102" t="s">
        <v>3057</v>
      </c>
      <c r="C1258" s="102" t="s">
        <v>368</v>
      </c>
      <c r="D1258" s="102" t="s">
        <v>265</v>
      </c>
      <c r="E1258" s="102" t="s">
        <v>369</v>
      </c>
      <c r="F1258" s="102" t="s">
        <v>487</v>
      </c>
      <c r="G1258" s="102">
        <v>198</v>
      </c>
    </row>
    <row r="1259" spans="1:7" x14ac:dyDescent="0.2">
      <c r="A1259" s="102" t="s">
        <v>3058</v>
      </c>
      <c r="B1259" s="102" t="s">
        <v>3059</v>
      </c>
      <c r="C1259" s="102" t="s">
        <v>288</v>
      </c>
      <c r="D1259" s="102" t="s">
        <v>265</v>
      </c>
      <c r="E1259" s="102" t="s">
        <v>289</v>
      </c>
      <c r="F1259" s="102" t="s">
        <v>290</v>
      </c>
      <c r="G1259" s="102">
        <v>150</v>
      </c>
    </row>
    <row r="1260" spans="1:7" x14ac:dyDescent="0.2">
      <c r="A1260" s="102" t="s">
        <v>3060</v>
      </c>
      <c r="B1260" s="102" t="s">
        <v>3061</v>
      </c>
      <c r="C1260" s="102" t="s">
        <v>288</v>
      </c>
      <c r="D1260" s="102" t="s">
        <v>265</v>
      </c>
      <c r="E1260" s="102" t="s">
        <v>289</v>
      </c>
      <c r="F1260" s="102" t="s">
        <v>290</v>
      </c>
      <c r="G1260" s="102">
        <v>205</v>
      </c>
    </row>
    <row r="1261" spans="1:7" x14ac:dyDescent="0.2">
      <c r="A1261" s="102" t="s">
        <v>3062</v>
      </c>
      <c r="B1261" s="102" t="s">
        <v>3063</v>
      </c>
      <c r="C1261" s="102" t="s">
        <v>599</v>
      </c>
      <c r="D1261" s="102" t="s">
        <v>265</v>
      </c>
      <c r="E1261" s="102" t="s">
        <v>600</v>
      </c>
      <c r="F1261" s="102" t="s">
        <v>487</v>
      </c>
      <c r="G1261" s="102">
        <v>250</v>
      </c>
    </row>
    <row r="1262" spans="1:7" x14ac:dyDescent="0.2">
      <c r="A1262" s="102" t="s">
        <v>3064</v>
      </c>
      <c r="B1262" s="102" t="s">
        <v>3065</v>
      </c>
      <c r="C1262" s="102" t="s">
        <v>762</v>
      </c>
      <c r="D1262" s="102" t="s">
        <v>265</v>
      </c>
      <c r="E1262" s="102" t="s">
        <v>763</v>
      </c>
      <c r="F1262" s="102" t="s">
        <v>347</v>
      </c>
      <c r="G1262" s="102">
        <v>150</v>
      </c>
    </row>
    <row r="1263" spans="1:7" x14ac:dyDescent="0.2">
      <c r="A1263" s="102" t="s">
        <v>3066</v>
      </c>
      <c r="B1263" s="102" t="s">
        <v>3067</v>
      </c>
      <c r="C1263" s="102" t="s">
        <v>264</v>
      </c>
      <c r="D1263" s="102" t="s">
        <v>265</v>
      </c>
      <c r="E1263" s="102" t="s">
        <v>508</v>
      </c>
      <c r="F1263" s="102" t="s">
        <v>267</v>
      </c>
      <c r="G1263" s="102">
        <v>101</v>
      </c>
    </row>
    <row r="1264" spans="1:7" x14ac:dyDescent="0.2">
      <c r="A1264" s="102" t="s">
        <v>3068</v>
      </c>
      <c r="B1264" s="102" t="s">
        <v>3069</v>
      </c>
      <c r="C1264" s="102" t="s">
        <v>1524</v>
      </c>
      <c r="D1264" s="102" t="s">
        <v>265</v>
      </c>
      <c r="E1264" s="102" t="s">
        <v>1525</v>
      </c>
      <c r="F1264" s="102" t="s">
        <v>347</v>
      </c>
      <c r="G1264" s="102">
        <v>120</v>
      </c>
    </row>
    <row r="1265" spans="1:7" x14ac:dyDescent="0.2">
      <c r="A1265" s="102" t="s">
        <v>3070</v>
      </c>
      <c r="B1265" s="102" t="s">
        <v>3071</v>
      </c>
      <c r="C1265" s="102" t="s">
        <v>3072</v>
      </c>
      <c r="D1265" s="102" t="s">
        <v>265</v>
      </c>
      <c r="E1265" s="102" t="s">
        <v>3073</v>
      </c>
      <c r="F1265" s="102" t="s">
        <v>283</v>
      </c>
      <c r="G1265" s="102">
        <v>425</v>
      </c>
    </row>
    <row r="1266" spans="1:7" x14ac:dyDescent="0.2">
      <c r="A1266" s="102" t="s">
        <v>3074</v>
      </c>
      <c r="B1266" s="102" t="s">
        <v>1895</v>
      </c>
      <c r="C1266" s="102" t="s">
        <v>485</v>
      </c>
      <c r="D1266" s="102" t="s">
        <v>265</v>
      </c>
      <c r="E1266" s="102" t="s">
        <v>486</v>
      </c>
      <c r="F1266" s="102" t="s">
        <v>487</v>
      </c>
      <c r="G1266" s="102">
        <v>200</v>
      </c>
    </row>
    <row r="1267" spans="1:7" x14ac:dyDescent="0.2">
      <c r="A1267" s="102" t="s">
        <v>3075</v>
      </c>
      <c r="B1267" s="102" t="s">
        <v>3076</v>
      </c>
      <c r="C1267" s="102" t="s">
        <v>275</v>
      </c>
      <c r="D1267" s="102" t="s">
        <v>180</v>
      </c>
      <c r="E1267" s="102" t="s">
        <v>276</v>
      </c>
      <c r="F1267" s="102" t="s">
        <v>277</v>
      </c>
      <c r="G1267" s="102">
        <v>500</v>
      </c>
    </row>
    <row r="1268" spans="1:7" x14ac:dyDescent="0.2">
      <c r="A1268" s="102" t="s">
        <v>3077</v>
      </c>
      <c r="B1268" s="102" t="s">
        <v>3078</v>
      </c>
      <c r="C1268" s="102" t="s">
        <v>340</v>
      </c>
      <c r="D1268" s="102" t="s">
        <v>265</v>
      </c>
      <c r="E1268" s="102" t="s">
        <v>518</v>
      </c>
      <c r="F1268" s="102" t="s">
        <v>342</v>
      </c>
      <c r="G1268" s="102">
        <v>1300</v>
      </c>
    </row>
    <row r="1269" spans="1:7" x14ac:dyDescent="0.2">
      <c r="A1269" s="102" t="s">
        <v>3079</v>
      </c>
      <c r="B1269" s="102" t="s">
        <v>3080</v>
      </c>
      <c r="C1269" s="102" t="s">
        <v>264</v>
      </c>
      <c r="D1269" s="102" t="s">
        <v>265</v>
      </c>
      <c r="E1269" s="102" t="s">
        <v>545</v>
      </c>
      <c r="F1269" s="102" t="s">
        <v>283</v>
      </c>
      <c r="G1269" s="102">
        <v>110</v>
      </c>
    </row>
    <row r="1270" spans="1:7" x14ac:dyDescent="0.2">
      <c r="A1270" s="102" t="s">
        <v>3081</v>
      </c>
      <c r="B1270" s="102" t="s">
        <v>3082</v>
      </c>
      <c r="C1270" s="102" t="s">
        <v>305</v>
      </c>
      <c r="D1270" s="102" t="s">
        <v>265</v>
      </c>
      <c r="E1270" s="102" t="s">
        <v>306</v>
      </c>
      <c r="F1270" s="102" t="s">
        <v>307</v>
      </c>
      <c r="G1270" s="102">
        <v>100</v>
      </c>
    </row>
    <row r="1271" spans="1:7" x14ac:dyDescent="0.2">
      <c r="A1271" s="102" t="s">
        <v>3083</v>
      </c>
      <c r="B1271" s="102" t="s">
        <v>3084</v>
      </c>
      <c r="C1271" s="102" t="s">
        <v>340</v>
      </c>
      <c r="D1271" s="102" t="s">
        <v>265</v>
      </c>
      <c r="E1271" s="102" t="s">
        <v>751</v>
      </c>
      <c r="F1271" s="102" t="s">
        <v>342</v>
      </c>
      <c r="G1271" s="102">
        <v>750</v>
      </c>
    </row>
    <row r="1272" spans="1:7" x14ac:dyDescent="0.2">
      <c r="A1272" s="102" t="s">
        <v>3085</v>
      </c>
      <c r="B1272" s="102" t="s">
        <v>3086</v>
      </c>
      <c r="C1272" s="102" t="s">
        <v>340</v>
      </c>
      <c r="D1272" s="102" t="s">
        <v>265</v>
      </c>
      <c r="E1272" s="102" t="s">
        <v>751</v>
      </c>
      <c r="F1272" s="102" t="s">
        <v>342</v>
      </c>
      <c r="G1272" s="102">
        <v>4744</v>
      </c>
    </row>
    <row r="1273" spans="1:7" x14ac:dyDescent="0.2">
      <c r="A1273" s="102" t="s">
        <v>3087</v>
      </c>
      <c r="B1273" s="102" t="s">
        <v>3088</v>
      </c>
      <c r="C1273" s="102" t="s">
        <v>340</v>
      </c>
      <c r="D1273" s="102" t="s">
        <v>265</v>
      </c>
      <c r="E1273" s="102" t="s">
        <v>518</v>
      </c>
      <c r="F1273" s="102" t="s">
        <v>342</v>
      </c>
      <c r="G1273" s="102">
        <v>115</v>
      </c>
    </row>
    <row r="1274" spans="1:7" x14ac:dyDescent="0.2">
      <c r="A1274" s="102" t="s">
        <v>3089</v>
      </c>
      <c r="B1274" s="102" t="s">
        <v>3090</v>
      </c>
      <c r="C1274" s="102" t="s">
        <v>264</v>
      </c>
      <c r="D1274" s="102" t="s">
        <v>265</v>
      </c>
      <c r="E1274" s="102" t="s">
        <v>610</v>
      </c>
      <c r="F1274" s="102" t="s">
        <v>267</v>
      </c>
      <c r="G1274" s="102">
        <v>100</v>
      </c>
    </row>
    <row r="1275" spans="1:7" x14ac:dyDescent="0.2">
      <c r="A1275" s="102" t="s">
        <v>3091</v>
      </c>
      <c r="B1275" s="102" t="s">
        <v>3092</v>
      </c>
      <c r="C1275" s="102" t="s">
        <v>264</v>
      </c>
      <c r="D1275" s="102" t="s">
        <v>265</v>
      </c>
      <c r="E1275" s="102" t="s">
        <v>808</v>
      </c>
      <c r="F1275" s="102" t="s">
        <v>267</v>
      </c>
      <c r="G1275" s="102">
        <v>200</v>
      </c>
    </row>
    <row r="1276" spans="1:7" x14ac:dyDescent="0.2">
      <c r="A1276" s="102" t="s">
        <v>3093</v>
      </c>
      <c r="B1276" s="102" t="s">
        <v>3094</v>
      </c>
      <c r="C1276" s="102" t="s">
        <v>264</v>
      </c>
      <c r="D1276" s="102" t="s">
        <v>265</v>
      </c>
      <c r="E1276" s="102" t="s">
        <v>768</v>
      </c>
      <c r="F1276" s="102" t="s">
        <v>267</v>
      </c>
      <c r="G1276" s="102">
        <v>2500</v>
      </c>
    </row>
    <row r="1277" spans="1:7" x14ac:dyDescent="0.2">
      <c r="A1277" s="102" t="s">
        <v>3095</v>
      </c>
      <c r="B1277" s="102" t="s">
        <v>3096</v>
      </c>
      <c r="C1277" s="102" t="s">
        <v>264</v>
      </c>
      <c r="D1277" s="102" t="s">
        <v>265</v>
      </c>
      <c r="E1277" s="102" t="s">
        <v>316</v>
      </c>
      <c r="F1277" s="102" t="s">
        <v>267</v>
      </c>
      <c r="G1277" s="102">
        <v>100</v>
      </c>
    </row>
    <row r="1278" spans="1:7" x14ac:dyDescent="0.2">
      <c r="A1278" s="102" t="s">
        <v>3097</v>
      </c>
      <c r="B1278" s="102" t="s">
        <v>2550</v>
      </c>
      <c r="C1278" s="102" t="s">
        <v>1461</v>
      </c>
      <c r="D1278" s="102" t="s">
        <v>265</v>
      </c>
      <c r="E1278" s="102" t="s">
        <v>1462</v>
      </c>
      <c r="F1278" s="102" t="s">
        <v>355</v>
      </c>
      <c r="G1278" s="102">
        <v>100</v>
      </c>
    </row>
    <row r="1279" spans="1:7" x14ac:dyDescent="0.2">
      <c r="A1279" s="102" t="s">
        <v>3097</v>
      </c>
      <c r="B1279" s="102" t="s">
        <v>3098</v>
      </c>
      <c r="C1279" s="102" t="s">
        <v>364</v>
      </c>
      <c r="D1279" s="102" t="s">
        <v>265</v>
      </c>
      <c r="E1279" s="102" t="s">
        <v>542</v>
      </c>
      <c r="F1279" s="102" t="s">
        <v>494</v>
      </c>
      <c r="G1279" s="102">
        <v>180</v>
      </c>
    </row>
    <row r="1280" spans="1:7" x14ac:dyDescent="0.2">
      <c r="A1280" s="102" t="s">
        <v>3099</v>
      </c>
      <c r="B1280" s="102" t="s">
        <v>3100</v>
      </c>
      <c r="C1280" s="102" t="s">
        <v>264</v>
      </c>
      <c r="D1280" s="102" t="s">
        <v>265</v>
      </c>
      <c r="E1280" s="102" t="s">
        <v>399</v>
      </c>
      <c r="F1280" s="102" t="s">
        <v>267</v>
      </c>
      <c r="G1280" s="102">
        <v>100</v>
      </c>
    </row>
    <row r="1281" spans="1:7" x14ac:dyDescent="0.2">
      <c r="A1281" s="102" t="s">
        <v>3101</v>
      </c>
      <c r="B1281" s="102" t="s">
        <v>3102</v>
      </c>
      <c r="C1281" s="102" t="s">
        <v>264</v>
      </c>
      <c r="D1281" s="102" t="s">
        <v>265</v>
      </c>
      <c r="E1281" s="102" t="s">
        <v>3103</v>
      </c>
      <c r="F1281" s="102" t="s">
        <v>267</v>
      </c>
      <c r="G1281" s="102">
        <v>2800</v>
      </c>
    </row>
    <row r="1282" spans="1:7" x14ac:dyDescent="0.2">
      <c r="A1282" s="102" t="s">
        <v>3104</v>
      </c>
      <c r="B1282" s="102" t="s">
        <v>3105</v>
      </c>
      <c r="C1282" s="102" t="s">
        <v>264</v>
      </c>
      <c r="D1282" s="102" t="s">
        <v>265</v>
      </c>
      <c r="E1282" s="102" t="s">
        <v>408</v>
      </c>
      <c r="F1282" s="102" t="s">
        <v>267</v>
      </c>
      <c r="G1282" s="102">
        <v>218</v>
      </c>
    </row>
    <row r="1283" spans="1:7" x14ac:dyDescent="0.2">
      <c r="A1283" s="102" t="s">
        <v>3106</v>
      </c>
      <c r="B1283" s="102" t="s">
        <v>3107</v>
      </c>
      <c r="C1283" s="102" t="s">
        <v>711</v>
      </c>
      <c r="D1283" s="102" t="s">
        <v>180</v>
      </c>
      <c r="E1283" s="102" t="s">
        <v>1360</v>
      </c>
      <c r="F1283" s="102" t="s">
        <v>711</v>
      </c>
      <c r="G1283" s="102">
        <v>362</v>
      </c>
    </row>
    <row r="1284" spans="1:7" x14ac:dyDescent="0.2">
      <c r="A1284" s="102" t="s">
        <v>3108</v>
      </c>
      <c r="B1284" s="102" t="s">
        <v>3109</v>
      </c>
      <c r="C1284" s="102" t="s">
        <v>275</v>
      </c>
      <c r="D1284" s="102" t="s">
        <v>180</v>
      </c>
      <c r="E1284" s="102" t="s">
        <v>1967</v>
      </c>
      <c r="F1284" s="102" t="s">
        <v>277</v>
      </c>
      <c r="G1284" s="102">
        <v>125</v>
      </c>
    </row>
    <row r="1285" spans="1:7" x14ac:dyDescent="0.2">
      <c r="A1285" s="102" t="s">
        <v>3110</v>
      </c>
      <c r="B1285" s="102" t="s">
        <v>3111</v>
      </c>
      <c r="C1285" s="102" t="s">
        <v>264</v>
      </c>
      <c r="D1285" s="102" t="s">
        <v>265</v>
      </c>
      <c r="E1285" s="102" t="s">
        <v>266</v>
      </c>
      <c r="F1285" s="102" t="s">
        <v>267</v>
      </c>
      <c r="G1285" s="102">
        <v>225</v>
      </c>
    </row>
    <row r="1286" spans="1:7" x14ac:dyDescent="0.2">
      <c r="A1286" s="102" t="s">
        <v>3112</v>
      </c>
      <c r="B1286" s="102" t="s">
        <v>3113</v>
      </c>
      <c r="C1286" s="102" t="s">
        <v>264</v>
      </c>
      <c r="D1286" s="102" t="s">
        <v>265</v>
      </c>
      <c r="E1286" s="102" t="s">
        <v>746</v>
      </c>
      <c r="F1286" s="102" t="s">
        <v>267</v>
      </c>
      <c r="G1286" s="102">
        <v>4981</v>
      </c>
    </row>
    <row r="1287" spans="1:7" x14ac:dyDescent="0.2">
      <c r="A1287" s="102" t="s">
        <v>3114</v>
      </c>
      <c r="B1287" s="102" t="s">
        <v>3115</v>
      </c>
      <c r="C1287" s="102" t="s">
        <v>264</v>
      </c>
      <c r="D1287" s="102" t="s">
        <v>265</v>
      </c>
      <c r="E1287" s="102" t="s">
        <v>408</v>
      </c>
      <c r="F1287" s="102" t="s">
        <v>267</v>
      </c>
      <c r="G1287" s="102">
        <v>100</v>
      </c>
    </row>
    <row r="1288" spans="1:7" x14ac:dyDescent="0.2">
      <c r="A1288" s="102" t="s">
        <v>3116</v>
      </c>
      <c r="B1288" s="102" t="s">
        <v>3117</v>
      </c>
      <c r="C1288" s="102" t="s">
        <v>264</v>
      </c>
      <c r="D1288" s="102" t="s">
        <v>265</v>
      </c>
      <c r="E1288" s="102" t="s">
        <v>266</v>
      </c>
      <c r="F1288" s="102" t="s">
        <v>267</v>
      </c>
      <c r="G1288" s="102">
        <v>530</v>
      </c>
    </row>
    <row r="1289" spans="1:7" x14ac:dyDescent="0.2">
      <c r="A1289" s="102" t="s">
        <v>3116</v>
      </c>
      <c r="B1289" s="102" t="s">
        <v>3118</v>
      </c>
      <c r="C1289" s="102" t="s">
        <v>395</v>
      </c>
      <c r="D1289" s="102" t="s">
        <v>180</v>
      </c>
      <c r="E1289" s="102" t="s">
        <v>396</v>
      </c>
      <c r="F1289" s="102" t="s">
        <v>277</v>
      </c>
      <c r="G1289" s="102">
        <v>800</v>
      </c>
    </row>
    <row r="1290" spans="1:7" x14ac:dyDescent="0.2">
      <c r="A1290" s="102" t="s">
        <v>3119</v>
      </c>
      <c r="B1290" s="102" t="s">
        <v>3120</v>
      </c>
      <c r="C1290" s="102" t="s">
        <v>176</v>
      </c>
      <c r="D1290" s="102" t="s">
        <v>177</v>
      </c>
      <c r="E1290" s="102" t="s">
        <v>3121</v>
      </c>
      <c r="F1290" s="102" t="s">
        <v>283</v>
      </c>
      <c r="G1290" s="102">
        <v>3244</v>
      </c>
    </row>
    <row r="1291" spans="1:7" x14ac:dyDescent="0.2">
      <c r="A1291" s="102" t="s">
        <v>3122</v>
      </c>
      <c r="B1291" s="102" t="s">
        <v>3123</v>
      </c>
      <c r="C1291" s="102" t="s">
        <v>264</v>
      </c>
      <c r="D1291" s="102" t="s">
        <v>265</v>
      </c>
      <c r="E1291" s="102" t="s">
        <v>545</v>
      </c>
      <c r="F1291" s="102" t="s">
        <v>267</v>
      </c>
      <c r="G1291" s="102">
        <v>450</v>
      </c>
    </row>
    <row r="1292" spans="1:7" x14ac:dyDescent="0.2">
      <c r="A1292" s="102" t="s">
        <v>3124</v>
      </c>
      <c r="B1292" s="102" t="s">
        <v>3125</v>
      </c>
      <c r="C1292" s="102" t="s">
        <v>264</v>
      </c>
      <c r="D1292" s="102" t="s">
        <v>265</v>
      </c>
      <c r="E1292" s="102" t="s">
        <v>3126</v>
      </c>
      <c r="F1292" s="102" t="s">
        <v>283</v>
      </c>
      <c r="G1292" s="102">
        <v>5400</v>
      </c>
    </row>
    <row r="1293" spans="1:7" x14ac:dyDescent="0.2">
      <c r="A1293" s="102" t="s">
        <v>3127</v>
      </c>
      <c r="B1293" s="102" t="s">
        <v>1895</v>
      </c>
      <c r="C1293" s="102" t="s">
        <v>711</v>
      </c>
      <c r="D1293" s="102" t="s">
        <v>180</v>
      </c>
      <c r="E1293" s="102" t="s">
        <v>1360</v>
      </c>
      <c r="F1293" s="102" t="s">
        <v>283</v>
      </c>
      <c r="G1293" s="102">
        <v>700</v>
      </c>
    </row>
    <row r="1294" spans="1:7" x14ac:dyDescent="0.2">
      <c r="A1294" s="102" t="s">
        <v>3128</v>
      </c>
      <c r="B1294" s="102" t="s">
        <v>3129</v>
      </c>
      <c r="C1294" s="102" t="s">
        <v>264</v>
      </c>
      <c r="D1294" s="102" t="s">
        <v>265</v>
      </c>
      <c r="E1294" s="102" t="s">
        <v>266</v>
      </c>
      <c r="F1294" s="102" t="s">
        <v>267</v>
      </c>
      <c r="G1294" s="102">
        <v>350</v>
      </c>
    </row>
    <row r="1295" spans="1:7" x14ac:dyDescent="0.2">
      <c r="A1295" s="102" t="s">
        <v>3130</v>
      </c>
      <c r="B1295" s="102" t="s">
        <v>3131</v>
      </c>
      <c r="C1295" s="102" t="s">
        <v>264</v>
      </c>
      <c r="D1295" s="102" t="s">
        <v>265</v>
      </c>
      <c r="E1295" s="102" t="s">
        <v>610</v>
      </c>
      <c r="F1295" s="102" t="s">
        <v>267</v>
      </c>
      <c r="G1295" s="102">
        <v>230</v>
      </c>
    </row>
    <row r="1296" spans="1:7" x14ac:dyDescent="0.2">
      <c r="A1296" s="102" t="s">
        <v>3132</v>
      </c>
      <c r="B1296" s="102" t="s">
        <v>3133</v>
      </c>
      <c r="C1296" s="102" t="s">
        <v>264</v>
      </c>
      <c r="D1296" s="102" t="s">
        <v>265</v>
      </c>
      <c r="E1296" s="102" t="s">
        <v>399</v>
      </c>
      <c r="F1296" s="102" t="s">
        <v>283</v>
      </c>
      <c r="G1296" s="102">
        <v>175</v>
      </c>
    </row>
    <row r="1297" spans="1:7" x14ac:dyDescent="0.2">
      <c r="A1297" s="102" t="s">
        <v>3134</v>
      </c>
      <c r="B1297" s="102" t="s">
        <v>3135</v>
      </c>
      <c r="C1297" s="102" t="s">
        <v>368</v>
      </c>
      <c r="D1297" s="102" t="s">
        <v>265</v>
      </c>
      <c r="E1297" s="102" t="s">
        <v>369</v>
      </c>
      <c r="F1297" s="102" t="s">
        <v>487</v>
      </c>
      <c r="G1297" s="102">
        <v>450</v>
      </c>
    </row>
    <row r="1298" spans="1:7" x14ac:dyDescent="0.2">
      <c r="A1298" s="102" t="s">
        <v>3136</v>
      </c>
      <c r="B1298" s="102" t="s">
        <v>3137</v>
      </c>
      <c r="C1298" s="102" t="s">
        <v>264</v>
      </c>
      <c r="D1298" s="102" t="s">
        <v>265</v>
      </c>
      <c r="E1298" s="102" t="s">
        <v>310</v>
      </c>
      <c r="F1298" s="102" t="s">
        <v>267</v>
      </c>
      <c r="G1298" s="102">
        <v>1200</v>
      </c>
    </row>
    <row r="1299" spans="1:7" x14ac:dyDescent="0.2">
      <c r="A1299" s="102" t="s">
        <v>3138</v>
      </c>
      <c r="B1299" s="102" t="s">
        <v>3139</v>
      </c>
      <c r="C1299" s="102" t="s">
        <v>340</v>
      </c>
      <c r="D1299" s="102" t="s">
        <v>265</v>
      </c>
      <c r="E1299" s="102" t="s">
        <v>518</v>
      </c>
      <c r="F1299" s="102" t="s">
        <v>342</v>
      </c>
      <c r="G1299" s="102">
        <v>179</v>
      </c>
    </row>
    <row r="1300" spans="1:7" x14ac:dyDescent="0.2">
      <c r="A1300" s="102" t="s">
        <v>3140</v>
      </c>
      <c r="B1300" s="102" t="s">
        <v>3141</v>
      </c>
      <c r="C1300" s="102" t="s">
        <v>3142</v>
      </c>
      <c r="D1300" s="102" t="s">
        <v>180</v>
      </c>
      <c r="E1300" s="102">
        <v>29606</v>
      </c>
      <c r="F1300" s="102" t="s">
        <v>283</v>
      </c>
      <c r="G1300" s="102">
        <v>200</v>
      </c>
    </row>
    <row r="1301" spans="1:7" x14ac:dyDescent="0.2">
      <c r="A1301" s="102" t="s">
        <v>3143</v>
      </c>
      <c r="B1301" s="102" t="s">
        <v>3144</v>
      </c>
      <c r="C1301" s="102" t="s">
        <v>264</v>
      </c>
      <c r="D1301" s="102" t="s">
        <v>265</v>
      </c>
      <c r="E1301" s="102" t="s">
        <v>408</v>
      </c>
      <c r="F1301" s="102" t="s">
        <v>267</v>
      </c>
      <c r="G1301" s="102">
        <v>150</v>
      </c>
    </row>
    <row r="1302" spans="1:7" x14ac:dyDescent="0.2">
      <c r="A1302" s="102" t="s">
        <v>3145</v>
      </c>
      <c r="B1302" s="102" t="s">
        <v>3146</v>
      </c>
      <c r="C1302" s="102" t="s">
        <v>603</v>
      </c>
      <c r="D1302" s="102" t="s">
        <v>281</v>
      </c>
      <c r="E1302" s="102" t="s">
        <v>604</v>
      </c>
      <c r="F1302" s="102" t="s">
        <v>283</v>
      </c>
      <c r="G1302" s="102">
        <v>449</v>
      </c>
    </row>
    <row r="1303" spans="1:7" x14ac:dyDescent="0.2">
      <c r="A1303" s="102" t="s">
        <v>3147</v>
      </c>
      <c r="B1303" s="102" t="s">
        <v>3148</v>
      </c>
      <c r="C1303" s="102" t="s">
        <v>264</v>
      </c>
      <c r="D1303" s="102" t="s">
        <v>265</v>
      </c>
      <c r="E1303" s="102" t="s">
        <v>310</v>
      </c>
      <c r="F1303" s="102" t="s">
        <v>283</v>
      </c>
      <c r="G1303" s="102">
        <v>100</v>
      </c>
    </row>
    <row r="1304" spans="1:7" x14ac:dyDescent="0.2">
      <c r="A1304" s="102" t="s">
        <v>3149</v>
      </c>
      <c r="B1304" s="102" t="s">
        <v>3150</v>
      </c>
      <c r="C1304" s="102" t="s">
        <v>264</v>
      </c>
      <c r="D1304" s="102" t="s">
        <v>265</v>
      </c>
      <c r="E1304" s="102" t="s">
        <v>508</v>
      </c>
      <c r="F1304" s="102" t="s">
        <v>267</v>
      </c>
      <c r="G1304" s="102">
        <v>100</v>
      </c>
    </row>
    <row r="1305" spans="1:7" x14ac:dyDescent="0.2">
      <c r="A1305" s="102" t="s">
        <v>3151</v>
      </c>
      <c r="B1305" s="102" t="s">
        <v>3152</v>
      </c>
      <c r="C1305" s="102" t="s">
        <v>264</v>
      </c>
      <c r="D1305" s="102" t="s">
        <v>265</v>
      </c>
      <c r="E1305" s="102" t="s">
        <v>768</v>
      </c>
      <c r="F1305" s="102" t="s">
        <v>267</v>
      </c>
      <c r="G1305" s="102">
        <v>130</v>
      </c>
    </row>
    <row r="1306" spans="1:7" x14ac:dyDescent="0.2">
      <c r="A1306" s="102" t="s">
        <v>3153</v>
      </c>
      <c r="B1306" s="102" t="s">
        <v>3154</v>
      </c>
      <c r="C1306" s="102" t="s">
        <v>364</v>
      </c>
      <c r="D1306" s="102" t="s">
        <v>265</v>
      </c>
      <c r="E1306" s="102" t="s">
        <v>1142</v>
      </c>
      <c r="F1306" s="102" t="s">
        <v>494</v>
      </c>
      <c r="G1306" s="102">
        <v>150</v>
      </c>
    </row>
    <row r="1307" spans="1:7" x14ac:dyDescent="0.2">
      <c r="A1307" s="102" t="s">
        <v>3155</v>
      </c>
      <c r="B1307" s="102" t="s">
        <v>3156</v>
      </c>
      <c r="C1307" s="102" t="s">
        <v>264</v>
      </c>
      <c r="D1307" s="102" t="s">
        <v>265</v>
      </c>
      <c r="E1307" s="102" t="s">
        <v>3157</v>
      </c>
      <c r="F1307" s="102" t="s">
        <v>283</v>
      </c>
      <c r="G1307" s="102">
        <v>20000</v>
      </c>
    </row>
    <row r="1308" spans="1:7" x14ac:dyDescent="0.2">
      <c r="A1308" s="102" t="s">
        <v>3158</v>
      </c>
      <c r="B1308" s="102" t="s">
        <v>3159</v>
      </c>
      <c r="C1308" s="102" t="s">
        <v>264</v>
      </c>
      <c r="D1308" s="102" t="s">
        <v>265</v>
      </c>
      <c r="E1308" s="102" t="s">
        <v>2604</v>
      </c>
      <c r="F1308" s="102" t="s">
        <v>267</v>
      </c>
      <c r="G1308" s="102">
        <v>650</v>
      </c>
    </row>
    <row r="1309" spans="1:7" x14ac:dyDescent="0.2">
      <c r="A1309" s="102" t="s">
        <v>3160</v>
      </c>
      <c r="B1309" s="102" t="s">
        <v>3161</v>
      </c>
      <c r="C1309" s="102" t="s">
        <v>453</v>
      </c>
      <c r="D1309" s="102" t="s">
        <v>265</v>
      </c>
      <c r="E1309" s="102" t="s">
        <v>454</v>
      </c>
      <c r="F1309" s="102" t="s">
        <v>455</v>
      </c>
      <c r="G1309" s="102">
        <v>250</v>
      </c>
    </row>
    <row r="1310" spans="1:7" x14ac:dyDescent="0.2">
      <c r="A1310" s="102" t="s">
        <v>3162</v>
      </c>
      <c r="B1310" s="102" t="s">
        <v>3163</v>
      </c>
      <c r="C1310" s="102" t="s">
        <v>3164</v>
      </c>
      <c r="D1310" s="102" t="s">
        <v>3165</v>
      </c>
      <c r="E1310" s="102" t="s">
        <v>3166</v>
      </c>
      <c r="F1310" s="102" t="s">
        <v>283</v>
      </c>
      <c r="G1310" s="102">
        <v>12918</v>
      </c>
    </row>
    <row r="1311" spans="1:7" x14ac:dyDescent="0.2">
      <c r="A1311" s="102" t="s">
        <v>3167</v>
      </c>
      <c r="B1311" s="102" t="s">
        <v>3168</v>
      </c>
      <c r="C1311" s="102" t="s">
        <v>264</v>
      </c>
      <c r="D1311" s="102" t="s">
        <v>265</v>
      </c>
      <c r="E1311" s="102" t="s">
        <v>508</v>
      </c>
      <c r="F1311" s="102" t="s">
        <v>267</v>
      </c>
      <c r="G1311" s="102">
        <v>120</v>
      </c>
    </row>
    <row r="1312" spans="1:7" x14ac:dyDescent="0.2">
      <c r="A1312" s="102" t="s">
        <v>3169</v>
      </c>
      <c r="B1312" s="102" t="s">
        <v>3170</v>
      </c>
      <c r="C1312" s="102" t="s">
        <v>270</v>
      </c>
      <c r="D1312" s="102" t="s">
        <v>265</v>
      </c>
      <c r="E1312" s="102" t="s">
        <v>497</v>
      </c>
      <c r="F1312" s="102" t="s">
        <v>272</v>
      </c>
      <c r="G1312" s="102">
        <v>100</v>
      </c>
    </row>
    <row r="1313" spans="1:7" x14ac:dyDescent="0.2">
      <c r="A1313" s="102" t="s">
        <v>3171</v>
      </c>
      <c r="B1313" s="102" t="s">
        <v>3172</v>
      </c>
      <c r="C1313" s="102" t="s">
        <v>1293</v>
      </c>
      <c r="D1313" s="102" t="s">
        <v>265</v>
      </c>
      <c r="E1313" s="102" t="s">
        <v>1773</v>
      </c>
      <c r="F1313" s="102" t="s">
        <v>267</v>
      </c>
      <c r="G1313" s="102">
        <v>100</v>
      </c>
    </row>
    <row r="1314" spans="1:7" x14ac:dyDescent="0.2">
      <c r="A1314" s="102" t="s">
        <v>3173</v>
      </c>
      <c r="B1314" s="102" t="s">
        <v>3174</v>
      </c>
      <c r="C1314" s="102" t="s">
        <v>264</v>
      </c>
      <c r="D1314" s="102" t="s">
        <v>265</v>
      </c>
      <c r="E1314" s="102" t="s">
        <v>1106</v>
      </c>
      <c r="F1314" s="102" t="s">
        <v>267</v>
      </c>
      <c r="G1314" s="102">
        <v>100</v>
      </c>
    </row>
    <row r="1315" spans="1:7" x14ac:dyDescent="0.2">
      <c r="A1315" s="102" t="s">
        <v>3175</v>
      </c>
      <c r="B1315" s="102" t="s">
        <v>3176</v>
      </c>
      <c r="C1315" s="102" t="s">
        <v>264</v>
      </c>
      <c r="D1315" s="102" t="s">
        <v>265</v>
      </c>
      <c r="E1315" s="102" t="s">
        <v>310</v>
      </c>
      <c r="F1315" s="102" t="s">
        <v>267</v>
      </c>
      <c r="G1315" s="102">
        <v>170</v>
      </c>
    </row>
    <row r="1316" spans="1:7" x14ac:dyDescent="0.2">
      <c r="A1316" s="102" t="s">
        <v>3177</v>
      </c>
      <c r="B1316" s="102" t="s">
        <v>3178</v>
      </c>
      <c r="C1316" s="102" t="s">
        <v>264</v>
      </c>
      <c r="D1316" s="102" t="s">
        <v>265</v>
      </c>
      <c r="E1316" s="102" t="s">
        <v>408</v>
      </c>
      <c r="F1316" s="102" t="s">
        <v>267</v>
      </c>
      <c r="G1316" s="102">
        <v>180</v>
      </c>
    </row>
    <row r="1317" spans="1:7" x14ac:dyDescent="0.2">
      <c r="A1317" s="102" t="s">
        <v>3179</v>
      </c>
      <c r="B1317" s="102" t="s">
        <v>3180</v>
      </c>
      <c r="C1317" s="102" t="s">
        <v>264</v>
      </c>
      <c r="D1317" s="102" t="s">
        <v>265</v>
      </c>
      <c r="E1317" s="102" t="s">
        <v>385</v>
      </c>
      <c r="F1317" s="102" t="s">
        <v>267</v>
      </c>
      <c r="G1317" s="102">
        <v>144</v>
      </c>
    </row>
    <row r="1318" spans="1:7" x14ac:dyDescent="0.2">
      <c r="A1318" s="102" t="s">
        <v>3181</v>
      </c>
      <c r="B1318" s="102" t="s">
        <v>3182</v>
      </c>
      <c r="C1318" s="102" t="s">
        <v>395</v>
      </c>
      <c r="D1318" s="102" t="s">
        <v>180</v>
      </c>
      <c r="E1318" s="102" t="s">
        <v>396</v>
      </c>
      <c r="F1318" s="102" t="s">
        <v>277</v>
      </c>
      <c r="G1318" s="102">
        <v>130</v>
      </c>
    </row>
    <row r="1319" spans="1:7" x14ac:dyDescent="0.2">
      <c r="A1319" s="102" t="s">
        <v>3183</v>
      </c>
      <c r="B1319" s="102" t="s">
        <v>3184</v>
      </c>
      <c r="C1319" s="102" t="s">
        <v>395</v>
      </c>
      <c r="D1319" s="102" t="s">
        <v>180</v>
      </c>
      <c r="E1319" s="102" t="s">
        <v>396</v>
      </c>
      <c r="F1319" s="102" t="s">
        <v>277</v>
      </c>
      <c r="G1319" s="102">
        <v>1800</v>
      </c>
    </row>
    <row r="1320" spans="1:7" x14ac:dyDescent="0.2">
      <c r="A1320" s="102" t="s">
        <v>3185</v>
      </c>
      <c r="B1320" s="102" t="s">
        <v>3186</v>
      </c>
      <c r="C1320" s="102" t="s">
        <v>368</v>
      </c>
      <c r="D1320" s="102" t="s">
        <v>265</v>
      </c>
      <c r="E1320" s="102" t="s">
        <v>369</v>
      </c>
      <c r="F1320" s="102" t="s">
        <v>487</v>
      </c>
      <c r="G1320" s="102">
        <v>300</v>
      </c>
    </row>
    <row r="1321" spans="1:7" x14ac:dyDescent="0.2">
      <c r="A1321" s="102" t="s">
        <v>3187</v>
      </c>
      <c r="B1321" s="102" t="s">
        <v>3188</v>
      </c>
      <c r="C1321" s="102" t="s">
        <v>275</v>
      </c>
      <c r="D1321" s="102" t="s">
        <v>180</v>
      </c>
      <c r="E1321" s="102" t="s">
        <v>276</v>
      </c>
      <c r="F1321" s="102" t="s">
        <v>277</v>
      </c>
      <c r="G1321" s="102">
        <v>285</v>
      </c>
    </row>
    <row r="1322" spans="1:7" x14ac:dyDescent="0.2">
      <c r="A1322" s="102" t="s">
        <v>3189</v>
      </c>
      <c r="B1322" s="102" t="s">
        <v>3190</v>
      </c>
      <c r="C1322" s="102" t="s">
        <v>599</v>
      </c>
      <c r="D1322" s="102" t="s">
        <v>265</v>
      </c>
      <c r="E1322" s="102" t="s">
        <v>600</v>
      </c>
      <c r="F1322" s="102" t="s">
        <v>487</v>
      </c>
      <c r="G1322" s="102">
        <v>155</v>
      </c>
    </row>
    <row r="1323" spans="1:7" x14ac:dyDescent="0.2">
      <c r="A1323" s="102" t="s">
        <v>3189</v>
      </c>
      <c r="B1323" s="102" t="s">
        <v>3191</v>
      </c>
      <c r="C1323" s="102" t="s">
        <v>264</v>
      </c>
      <c r="D1323" s="102" t="s">
        <v>265</v>
      </c>
      <c r="E1323" s="102" t="s">
        <v>408</v>
      </c>
      <c r="F1323" s="102" t="s">
        <v>283</v>
      </c>
      <c r="G1323" s="102">
        <v>1061</v>
      </c>
    </row>
    <row r="1324" spans="1:7" x14ac:dyDescent="0.2">
      <c r="A1324" s="102" t="s">
        <v>3192</v>
      </c>
      <c r="B1324" s="102" t="s">
        <v>3193</v>
      </c>
      <c r="C1324" s="102" t="s">
        <v>364</v>
      </c>
      <c r="D1324" s="102" t="s">
        <v>265</v>
      </c>
      <c r="E1324" s="102" t="s">
        <v>542</v>
      </c>
      <c r="F1324" s="102" t="s">
        <v>494</v>
      </c>
      <c r="G1324" s="102">
        <v>2007</v>
      </c>
    </row>
    <row r="1325" spans="1:7" x14ac:dyDescent="0.2">
      <c r="A1325" s="102" t="s">
        <v>3194</v>
      </c>
      <c r="B1325" s="102" t="s">
        <v>3195</v>
      </c>
      <c r="C1325" s="102" t="s">
        <v>395</v>
      </c>
      <c r="D1325" s="102" t="s">
        <v>180</v>
      </c>
      <c r="E1325" s="102" t="s">
        <v>396</v>
      </c>
      <c r="F1325" s="102" t="s">
        <v>277</v>
      </c>
      <c r="G1325" s="102">
        <v>200</v>
      </c>
    </row>
    <row r="1326" spans="1:7" x14ac:dyDescent="0.2">
      <c r="A1326" s="102" t="s">
        <v>3196</v>
      </c>
      <c r="B1326" s="102" t="s">
        <v>3197</v>
      </c>
      <c r="C1326" s="102" t="s">
        <v>264</v>
      </c>
      <c r="D1326" s="102" t="s">
        <v>265</v>
      </c>
      <c r="E1326" s="102" t="s">
        <v>266</v>
      </c>
      <c r="F1326" s="102" t="s">
        <v>267</v>
      </c>
      <c r="G1326" s="102">
        <v>400</v>
      </c>
    </row>
    <row r="1327" spans="1:7" x14ac:dyDescent="0.2">
      <c r="A1327" s="102" t="s">
        <v>3198</v>
      </c>
      <c r="B1327" s="102" t="s">
        <v>3199</v>
      </c>
      <c r="C1327" s="102" t="s">
        <v>288</v>
      </c>
      <c r="D1327" s="102" t="s">
        <v>265</v>
      </c>
      <c r="E1327" s="102" t="s">
        <v>358</v>
      </c>
      <c r="F1327" s="102" t="s">
        <v>290</v>
      </c>
      <c r="G1327" s="102">
        <v>145</v>
      </c>
    </row>
    <row r="1328" spans="1:7" x14ac:dyDescent="0.2">
      <c r="A1328" s="102" t="s">
        <v>3200</v>
      </c>
      <c r="B1328" s="102" t="s">
        <v>3201</v>
      </c>
      <c r="C1328" s="102" t="s">
        <v>275</v>
      </c>
      <c r="D1328" s="102" t="s">
        <v>180</v>
      </c>
      <c r="E1328" s="102" t="s">
        <v>1095</v>
      </c>
      <c r="F1328" s="102" t="s">
        <v>277</v>
      </c>
      <c r="G1328" s="102">
        <v>175</v>
      </c>
    </row>
    <row r="1329" spans="1:7" x14ac:dyDescent="0.2">
      <c r="A1329" s="102" t="s">
        <v>3202</v>
      </c>
      <c r="B1329" s="102" t="s">
        <v>3203</v>
      </c>
      <c r="C1329" s="102" t="s">
        <v>264</v>
      </c>
      <c r="D1329" s="102" t="s">
        <v>265</v>
      </c>
      <c r="E1329" s="102" t="s">
        <v>385</v>
      </c>
      <c r="F1329" s="102" t="s">
        <v>267</v>
      </c>
      <c r="G1329" s="102">
        <v>110</v>
      </c>
    </row>
    <row r="1330" spans="1:7" x14ac:dyDescent="0.2">
      <c r="A1330" s="102" t="s">
        <v>3204</v>
      </c>
      <c r="B1330" s="102" t="s">
        <v>3205</v>
      </c>
      <c r="C1330" s="102" t="s">
        <v>264</v>
      </c>
      <c r="D1330" s="102" t="s">
        <v>265</v>
      </c>
      <c r="E1330" s="102" t="s">
        <v>266</v>
      </c>
      <c r="F1330" s="102" t="s">
        <v>267</v>
      </c>
      <c r="G1330" s="102">
        <v>182</v>
      </c>
    </row>
    <row r="1331" spans="1:7" x14ac:dyDescent="0.2">
      <c r="A1331" s="102" t="s">
        <v>3206</v>
      </c>
      <c r="B1331" s="102" t="s">
        <v>3207</v>
      </c>
      <c r="C1331" s="102" t="s">
        <v>657</v>
      </c>
      <c r="D1331" s="102" t="s">
        <v>265</v>
      </c>
      <c r="E1331" s="102" t="s">
        <v>658</v>
      </c>
      <c r="F1331" s="102" t="s">
        <v>290</v>
      </c>
      <c r="G1331" s="102">
        <v>350</v>
      </c>
    </row>
    <row r="1332" spans="1:7" x14ac:dyDescent="0.2">
      <c r="A1332" s="102" t="s">
        <v>3208</v>
      </c>
      <c r="B1332" s="102" t="s">
        <v>3209</v>
      </c>
      <c r="C1332" s="102" t="s">
        <v>340</v>
      </c>
      <c r="D1332" s="102" t="s">
        <v>265</v>
      </c>
      <c r="E1332" s="102" t="s">
        <v>341</v>
      </c>
      <c r="F1332" s="102" t="s">
        <v>342</v>
      </c>
      <c r="G1332" s="102">
        <v>300</v>
      </c>
    </row>
    <row r="1333" spans="1:7" x14ac:dyDescent="0.2">
      <c r="A1333" s="102" t="s">
        <v>3210</v>
      </c>
      <c r="B1333" s="102" t="s">
        <v>3211</v>
      </c>
      <c r="C1333" s="102" t="s">
        <v>3212</v>
      </c>
      <c r="D1333" s="102" t="s">
        <v>265</v>
      </c>
      <c r="E1333" s="102" t="s">
        <v>3213</v>
      </c>
      <c r="F1333" s="102" t="s">
        <v>342</v>
      </c>
      <c r="G1333" s="102">
        <v>326</v>
      </c>
    </row>
    <row r="1334" spans="1:7" x14ac:dyDescent="0.2">
      <c r="A1334" s="102" t="s">
        <v>3214</v>
      </c>
      <c r="B1334" s="102" t="s">
        <v>3215</v>
      </c>
      <c r="C1334" s="102" t="s">
        <v>275</v>
      </c>
      <c r="D1334" s="102" t="s">
        <v>180</v>
      </c>
      <c r="E1334" s="102" t="s">
        <v>3216</v>
      </c>
      <c r="F1334" s="102" t="s">
        <v>277</v>
      </c>
      <c r="G1334" s="102">
        <v>775</v>
      </c>
    </row>
    <row r="1335" spans="1:7" x14ac:dyDescent="0.2">
      <c r="A1335" s="102" t="s">
        <v>3217</v>
      </c>
      <c r="B1335" s="102" t="s">
        <v>3218</v>
      </c>
      <c r="C1335" s="102" t="s">
        <v>203</v>
      </c>
      <c r="D1335" s="102" t="s">
        <v>265</v>
      </c>
      <c r="E1335" s="102" t="s">
        <v>967</v>
      </c>
      <c r="F1335" s="102" t="s">
        <v>307</v>
      </c>
      <c r="G1335" s="102">
        <v>150</v>
      </c>
    </row>
    <row r="1336" spans="1:7" x14ac:dyDescent="0.2">
      <c r="A1336" s="102" t="s">
        <v>3219</v>
      </c>
      <c r="B1336" s="102" t="s">
        <v>3220</v>
      </c>
      <c r="C1336" s="102" t="s">
        <v>264</v>
      </c>
      <c r="D1336" s="102" t="s">
        <v>265</v>
      </c>
      <c r="E1336" s="102" t="s">
        <v>385</v>
      </c>
      <c r="F1336" s="102" t="s">
        <v>283</v>
      </c>
      <c r="G1336" s="102">
        <v>110</v>
      </c>
    </row>
    <row r="1337" spans="1:7" x14ac:dyDescent="0.2">
      <c r="A1337" s="102" t="s">
        <v>3221</v>
      </c>
      <c r="B1337" s="102" t="s">
        <v>3222</v>
      </c>
      <c r="C1337" s="102" t="s">
        <v>264</v>
      </c>
      <c r="D1337" s="102" t="s">
        <v>265</v>
      </c>
      <c r="E1337" s="102" t="s">
        <v>610</v>
      </c>
      <c r="F1337" s="102" t="s">
        <v>267</v>
      </c>
      <c r="G1337" s="102">
        <v>126</v>
      </c>
    </row>
    <row r="1338" spans="1:7" x14ac:dyDescent="0.2">
      <c r="A1338" s="102" t="s">
        <v>3223</v>
      </c>
      <c r="B1338" s="102" t="s">
        <v>3224</v>
      </c>
      <c r="C1338" s="102" t="s">
        <v>264</v>
      </c>
      <c r="D1338" s="102" t="s">
        <v>265</v>
      </c>
      <c r="E1338" s="102" t="s">
        <v>1261</v>
      </c>
      <c r="F1338" s="102" t="s">
        <v>267</v>
      </c>
      <c r="G1338" s="102">
        <v>140</v>
      </c>
    </row>
    <row r="1339" spans="1:7" x14ac:dyDescent="0.2">
      <c r="A1339" s="102" t="s">
        <v>3225</v>
      </c>
      <c r="B1339" s="102" t="s">
        <v>1319</v>
      </c>
      <c r="C1339" s="102" t="s">
        <v>275</v>
      </c>
      <c r="D1339" s="102" t="s">
        <v>180</v>
      </c>
      <c r="E1339" s="102" t="s">
        <v>276</v>
      </c>
      <c r="F1339" s="102" t="s">
        <v>277</v>
      </c>
      <c r="G1339" s="102">
        <v>100</v>
      </c>
    </row>
    <row r="1340" spans="1:7" x14ac:dyDescent="0.2">
      <c r="A1340" s="102" t="s">
        <v>3226</v>
      </c>
      <c r="B1340" s="102" t="s">
        <v>3227</v>
      </c>
      <c r="C1340" s="102" t="s">
        <v>264</v>
      </c>
      <c r="D1340" s="102" t="s">
        <v>265</v>
      </c>
      <c r="E1340" s="102" t="s">
        <v>299</v>
      </c>
      <c r="F1340" s="102" t="s">
        <v>267</v>
      </c>
      <c r="G1340" s="102">
        <v>150</v>
      </c>
    </row>
    <row r="1341" spans="1:7" x14ac:dyDescent="0.2">
      <c r="A1341" s="102" t="s">
        <v>3228</v>
      </c>
      <c r="B1341" s="102" t="s">
        <v>3229</v>
      </c>
      <c r="C1341" s="102" t="s">
        <v>264</v>
      </c>
      <c r="D1341" s="102" t="s">
        <v>265</v>
      </c>
      <c r="E1341" s="102" t="s">
        <v>331</v>
      </c>
      <c r="F1341" s="102" t="s">
        <v>267</v>
      </c>
      <c r="G1341" s="102">
        <v>100</v>
      </c>
    </row>
    <row r="1342" spans="1:7" x14ac:dyDescent="0.2">
      <c r="A1342" s="102" t="s">
        <v>3230</v>
      </c>
      <c r="B1342" s="102" t="s">
        <v>3231</v>
      </c>
      <c r="C1342" s="102" t="s">
        <v>264</v>
      </c>
      <c r="D1342" s="102" t="s">
        <v>265</v>
      </c>
      <c r="E1342" s="102" t="s">
        <v>508</v>
      </c>
      <c r="F1342" s="102" t="s">
        <v>267</v>
      </c>
      <c r="G1342" s="102">
        <v>200</v>
      </c>
    </row>
    <row r="1343" spans="1:7" x14ac:dyDescent="0.2">
      <c r="A1343" s="102" t="s">
        <v>3232</v>
      </c>
      <c r="B1343" s="102" t="s">
        <v>3233</v>
      </c>
      <c r="C1343" s="102" t="s">
        <v>264</v>
      </c>
      <c r="D1343" s="102" t="s">
        <v>265</v>
      </c>
      <c r="E1343" s="102" t="s">
        <v>266</v>
      </c>
      <c r="F1343" s="102" t="s">
        <v>267</v>
      </c>
      <c r="G1343" s="102">
        <v>100</v>
      </c>
    </row>
    <row r="1344" spans="1:7" x14ac:dyDescent="0.2">
      <c r="A1344" s="102" t="s">
        <v>3234</v>
      </c>
      <c r="B1344" s="102" t="s">
        <v>3235</v>
      </c>
      <c r="C1344" s="102" t="s">
        <v>340</v>
      </c>
      <c r="D1344" s="102" t="s">
        <v>265</v>
      </c>
      <c r="E1344" s="102" t="s">
        <v>341</v>
      </c>
      <c r="F1344" s="102" t="s">
        <v>342</v>
      </c>
      <c r="G1344" s="102">
        <v>140</v>
      </c>
    </row>
    <row r="1345" spans="1:7" x14ac:dyDescent="0.2">
      <c r="A1345" s="102" t="s">
        <v>3236</v>
      </c>
      <c r="B1345" s="102" t="s">
        <v>3237</v>
      </c>
      <c r="C1345" s="102" t="s">
        <v>264</v>
      </c>
      <c r="D1345" s="102" t="s">
        <v>265</v>
      </c>
      <c r="E1345" s="102" t="s">
        <v>266</v>
      </c>
      <c r="F1345" s="102" t="s">
        <v>267</v>
      </c>
      <c r="G1345" s="102">
        <v>850</v>
      </c>
    </row>
    <row r="1346" spans="1:7" x14ac:dyDescent="0.2">
      <c r="A1346" s="102" t="s">
        <v>3238</v>
      </c>
      <c r="B1346" s="102" t="s">
        <v>3239</v>
      </c>
      <c r="C1346" s="102" t="s">
        <v>368</v>
      </c>
      <c r="D1346" s="102" t="s">
        <v>265</v>
      </c>
      <c r="E1346" s="102" t="s">
        <v>369</v>
      </c>
      <c r="F1346" s="102" t="s">
        <v>487</v>
      </c>
      <c r="G1346" s="102">
        <v>350</v>
      </c>
    </row>
    <row r="1347" spans="1:7" x14ac:dyDescent="0.2">
      <c r="A1347" s="102" t="s">
        <v>3240</v>
      </c>
      <c r="B1347" s="102" t="s">
        <v>3241</v>
      </c>
      <c r="C1347" s="102" t="s">
        <v>264</v>
      </c>
      <c r="D1347" s="102" t="s">
        <v>265</v>
      </c>
      <c r="E1347" s="102" t="s">
        <v>610</v>
      </c>
      <c r="F1347" s="102" t="s">
        <v>267</v>
      </c>
      <c r="G1347" s="102">
        <v>2000</v>
      </c>
    </row>
    <row r="1348" spans="1:7" x14ac:dyDescent="0.2">
      <c r="A1348" s="102" t="s">
        <v>3242</v>
      </c>
      <c r="B1348" s="102" t="s">
        <v>3243</v>
      </c>
      <c r="C1348" s="102" t="s">
        <v>288</v>
      </c>
      <c r="D1348" s="102" t="s">
        <v>265</v>
      </c>
      <c r="E1348" s="102" t="s">
        <v>447</v>
      </c>
      <c r="F1348" s="102" t="s">
        <v>290</v>
      </c>
      <c r="G1348" s="102">
        <v>160</v>
      </c>
    </row>
    <row r="1349" spans="1:7" x14ac:dyDescent="0.2">
      <c r="A1349" s="102" t="s">
        <v>3244</v>
      </c>
      <c r="B1349" s="102" t="s">
        <v>1569</v>
      </c>
      <c r="C1349" s="102" t="s">
        <v>277</v>
      </c>
      <c r="D1349" s="102" t="s">
        <v>180</v>
      </c>
      <c r="E1349" s="102" t="s">
        <v>418</v>
      </c>
      <c r="F1349" s="102" t="s">
        <v>277</v>
      </c>
      <c r="G1349" s="102">
        <v>850</v>
      </c>
    </row>
    <row r="1350" spans="1:7" x14ac:dyDescent="0.2">
      <c r="A1350" s="102" t="s">
        <v>3245</v>
      </c>
      <c r="B1350" s="102" t="s">
        <v>3246</v>
      </c>
      <c r="C1350" s="102" t="s">
        <v>275</v>
      </c>
      <c r="D1350" s="102" t="s">
        <v>180</v>
      </c>
      <c r="E1350" s="102" t="s">
        <v>1095</v>
      </c>
      <c r="F1350" s="102" t="s">
        <v>277</v>
      </c>
      <c r="G1350" s="102">
        <v>270</v>
      </c>
    </row>
    <row r="1351" spans="1:7" x14ac:dyDescent="0.2">
      <c r="A1351" s="102" t="s">
        <v>3247</v>
      </c>
      <c r="B1351" s="102" t="s">
        <v>1545</v>
      </c>
      <c r="C1351" s="102" t="s">
        <v>277</v>
      </c>
      <c r="D1351" s="102" t="s">
        <v>180</v>
      </c>
      <c r="E1351" s="102" t="s">
        <v>418</v>
      </c>
      <c r="F1351" s="102" t="s">
        <v>277</v>
      </c>
      <c r="G1351" s="102">
        <v>100</v>
      </c>
    </row>
    <row r="1352" spans="1:7" x14ac:dyDescent="0.2">
      <c r="A1352" s="102" t="s">
        <v>3248</v>
      </c>
      <c r="B1352" s="102" t="s">
        <v>3249</v>
      </c>
      <c r="C1352" s="102" t="s">
        <v>395</v>
      </c>
      <c r="D1352" s="102" t="s">
        <v>180</v>
      </c>
      <c r="E1352" s="102" t="s">
        <v>396</v>
      </c>
      <c r="F1352" s="102" t="s">
        <v>277</v>
      </c>
      <c r="G1352" s="102">
        <v>1128</v>
      </c>
    </row>
    <row r="1353" spans="1:7" x14ac:dyDescent="0.2">
      <c r="A1353" s="102" t="s">
        <v>3250</v>
      </c>
      <c r="B1353" s="102" t="s">
        <v>3251</v>
      </c>
      <c r="C1353" s="102" t="s">
        <v>277</v>
      </c>
      <c r="D1353" s="102" t="s">
        <v>180</v>
      </c>
      <c r="E1353" s="102" t="s">
        <v>418</v>
      </c>
      <c r="F1353" s="102" t="s">
        <v>277</v>
      </c>
      <c r="G1353" s="102">
        <v>712</v>
      </c>
    </row>
    <row r="1354" spans="1:7" x14ac:dyDescent="0.2">
      <c r="A1354" s="102" t="s">
        <v>3252</v>
      </c>
      <c r="B1354" s="102" t="s">
        <v>3253</v>
      </c>
      <c r="C1354" s="102" t="s">
        <v>275</v>
      </c>
      <c r="D1354" s="102" t="s">
        <v>180</v>
      </c>
      <c r="E1354" s="102" t="s">
        <v>1095</v>
      </c>
      <c r="F1354" s="102" t="s">
        <v>277</v>
      </c>
      <c r="G1354" s="102">
        <v>1500</v>
      </c>
    </row>
    <row r="1355" spans="1:7" x14ac:dyDescent="0.2">
      <c r="A1355" s="102" t="s">
        <v>3254</v>
      </c>
      <c r="B1355" s="102" t="s">
        <v>3255</v>
      </c>
      <c r="C1355" s="102" t="s">
        <v>275</v>
      </c>
      <c r="D1355" s="102" t="s">
        <v>180</v>
      </c>
      <c r="E1355" s="102" t="s">
        <v>276</v>
      </c>
      <c r="F1355" s="102" t="s">
        <v>277</v>
      </c>
      <c r="G1355" s="102">
        <v>375</v>
      </c>
    </row>
    <row r="1356" spans="1:7" x14ac:dyDescent="0.2">
      <c r="A1356" s="102" t="s">
        <v>3256</v>
      </c>
      <c r="B1356" s="102" t="s">
        <v>3257</v>
      </c>
      <c r="C1356" s="102" t="s">
        <v>264</v>
      </c>
      <c r="D1356" s="102" t="s">
        <v>265</v>
      </c>
      <c r="E1356" s="102" t="s">
        <v>607</v>
      </c>
      <c r="F1356" s="102" t="s">
        <v>267</v>
      </c>
      <c r="G1356" s="102">
        <v>150</v>
      </c>
    </row>
    <row r="1357" spans="1:7" x14ac:dyDescent="0.2">
      <c r="A1357" s="102" t="s">
        <v>3258</v>
      </c>
      <c r="B1357" s="102" t="s">
        <v>3259</v>
      </c>
      <c r="C1357" s="102" t="s">
        <v>2343</v>
      </c>
      <c r="D1357" s="102" t="s">
        <v>2344</v>
      </c>
      <c r="E1357" s="102" t="s">
        <v>3260</v>
      </c>
      <c r="F1357" s="102" t="s">
        <v>283</v>
      </c>
      <c r="G1357" s="102">
        <v>1034</v>
      </c>
    </row>
    <row r="1358" spans="1:7" x14ac:dyDescent="0.2">
      <c r="A1358" s="102" t="s">
        <v>3261</v>
      </c>
      <c r="B1358" s="102" t="s">
        <v>3262</v>
      </c>
      <c r="C1358" s="102" t="s">
        <v>264</v>
      </c>
      <c r="D1358" s="102" t="s">
        <v>265</v>
      </c>
      <c r="E1358" s="102" t="s">
        <v>508</v>
      </c>
      <c r="F1358" s="102" t="s">
        <v>267</v>
      </c>
      <c r="G1358" s="102">
        <v>141</v>
      </c>
    </row>
    <row r="1359" spans="1:7" x14ac:dyDescent="0.2">
      <c r="A1359" s="102" t="s">
        <v>3263</v>
      </c>
      <c r="B1359" s="102" t="s">
        <v>3264</v>
      </c>
      <c r="C1359" s="102" t="s">
        <v>3265</v>
      </c>
      <c r="D1359" s="102" t="s">
        <v>1028</v>
      </c>
      <c r="E1359" s="102" t="s">
        <v>3266</v>
      </c>
      <c r="F1359" s="102" t="s">
        <v>283</v>
      </c>
      <c r="G1359" s="102">
        <v>480</v>
      </c>
    </row>
    <row r="1360" spans="1:7" x14ac:dyDescent="0.2">
      <c r="A1360" s="102" t="s">
        <v>3267</v>
      </c>
      <c r="B1360" s="102" t="s">
        <v>3268</v>
      </c>
      <c r="C1360" s="102" t="s">
        <v>485</v>
      </c>
      <c r="D1360" s="102" t="s">
        <v>265</v>
      </c>
      <c r="E1360" s="102" t="s">
        <v>486</v>
      </c>
      <c r="F1360" s="102" t="s">
        <v>487</v>
      </c>
      <c r="G1360" s="102">
        <v>150</v>
      </c>
    </row>
    <row r="1361" spans="1:7" x14ac:dyDescent="0.2">
      <c r="A1361" s="102" t="s">
        <v>3269</v>
      </c>
      <c r="B1361" s="102" t="s">
        <v>1038</v>
      </c>
      <c r="C1361" s="102" t="s">
        <v>711</v>
      </c>
      <c r="D1361" s="102" t="s">
        <v>180</v>
      </c>
      <c r="E1361" s="102" t="s">
        <v>1360</v>
      </c>
      <c r="F1361" s="102" t="s">
        <v>711</v>
      </c>
      <c r="G1361" s="102">
        <v>200</v>
      </c>
    </row>
    <row r="1362" spans="1:7" x14ac:dyDescent="0.2">
      <c r="A1362" s="102" t="s">
        <v>3270</v>
      </c>
      <c r="B1362" s="102" t="s">
        <v>3271</v>
      </c>
      <c r="C1362" s="102" t="s">
        <v>288</v>
      </c>
      <c r="D1362" s="102" t="s">
        <v>265</v>
      </c>
      <c r="E1362" s="102" t="s">
        <v>358</v>
      </c>
      <c r="F1362" s="102" t="s">
        <v>290</v>
      </c>
      <c r="G1362" s="102">
        <v>161</v>
      </c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9"/>
  <sheetViews>
    <sheetView workbookViewId="0">
      <selection activeCell="D10" sqref="D10"/>
    </sheetView>
  </sheetViews>
  <sheetFormatPr defaultColWidth="8.85546875" defaultRowHeight="15" x14ac:dyDescent="0.25"/>
  <cols>
    <col min="1" max="1" width="13.28515625" bestFit="1" customWidth="1"/>
    <col min="5" max="5" width="12.85546875" bestFit="1" customWidth="1"/>
    <col min="6" max="6" width="12.28515625" customWidth="1"/>
  </cols>
  <sheetData>
    <row r="7" spans="1:6" x14ac:dyDescent="0.25">
      <c r="A7" s="27" t="s">
        <v>3284</v>
      </c>
    </row>
    <row r="9" spans="1:6" x14ac:dyDescent="0.25">
      <c r="A9" s="9" t="s">
        <v>3285</v>
      </c>
      <c r="B9" s="9" t="s">
        <v>3286</v>
      </c>
      <c r="C9" s="9" t="s">
        <v>3287</v>
      </c>
      <c r="D9" s="9" t="s">
        <v>3288</v>
      </c>
      <c r="E9" s="9" t="s">
        <v>3289</v>
      </c>
      <c r="F9" s="9" t="s">
        <v>3290</v>
      </c>
    </row>
    <row r="10" spans="1:6" x14ac:dyDescent="0.25">
      <c r="A10" t="s">
        <v>3291</v>
      </c>
      <c r="B10">
        <v>27</v>
      </c>
      <c r="C10" t="s">
        <v>3292</v>
      </c>
    </row>
    <row r="11" spans="1:6" x14ac:dyDescent="0.25">
      <c r="A11" t="s">
        <v>3293</v>
      </c>
      <c r="B11">
        <v>5</v>
      </c>
      <c r="C11" t="s">
        <v>3294</v>
      </c>
    </row>
    <row r="12" spans="1:6" x14ac:dyDescent="0.25">
      <c r="A12" t="s">
        <v>3295</v>
      </c>
      <c r="B12">
        <v>16</v>
      </c>
      <c r="C12" t="s">
        <v>3292</v>
      </c>
    </row>
    <row r="13" spans="1:6" x14ac:dyDescent="0.25">
      <c r="A13" t="s">
        <v>3296</v>
      </c>
      <c r="B13">
        <v>75</v>
      </c>
      <c r="C13" t="s">
        <v>3294</v>
      </c>
    </row>
    <row r="14" spans="1:6" x14ac:dyDescent="0.25">
      <c r="A14" t="s">
        <v>3297</v>
      </c>
      <c r="B14">
        <v>33</v>
      </c>
      <c r="C14" t="s">
        <v>3294</v>
      </c>
    </row>
    <row r="15" spans="1:6" x14ac:dyDescent="0.25">
      <c r="A15" t="s">
        <v>3298</v>
      </c>
      <c r="B15">
        <v>41</v>
      </c>
      <c r="C15" t="s">
        <v>3292</v>
      </c>
    </row>
    <row r="16" spans="1:6" x14ac:dyDescent="0.25">
      <c r="A16" t="s">
        <v>3299</v>
      </c>
      <c r="B16">
        <v>47</v>
      </c>
      <c r="C16" t="s">
        <v>3292</v>
      </c>
    </row>
    <row r="17" spans="1:4" x14ac:dyDescent="0.25">
      <c r="A17" t="s">
        <v>3300</v>
      </c>
      <c r="B17">
        <v>62</v>
      </c>
      <c r="C17" t="s">
        <v>3292</v>
      </c>
    </row>
    <row r="18" spans="1:4" x14ac:dyDescent="0.25">
      <c r="A18" t="s">
        <v>3301</v>
      </c>
      <c r="B18">
        <v>38</v>
      </c>
      <c r="C18" t="s">
        <v>3294</v>
      </c>
    </row>
    <row r="19" spans="1:4" x14ac:dyDescent="0.25">
      <c r="A19" t="s">
        <v>3302</v>
      </c>
      <c r="B19">
        <v>12</v>
      </c>
      <c r="C19" t="s">
        <v>3294</v>
      </c>
    </row>
    <row r="25" spans="1:4" x14ac:dyDescent="0.25">
      <c r="A25" s="27" t="s">
        <v>3303</v>
      </c>
    </row>
    <row r="27" spans="1:4" x14ac:dyDescent="0.25">
      <c r="B27" t="s">
        <v>3304</v>
      </c>
    </row>
    <row r="29" spans="1:4" x14ac:dyDescent="0.25">
      <c r="B29" s="162" t="s">
        <v>3303</v>
      </c>
      <c r="C29" s="162"/>
      <c r="D29" s="163"/>
    </row>
    <row r="30" spans="1:4" x14ac:dyDescent="0.25">
      <c r="B30" s="119" t="s">
        <v>22</v>
      </c>
      <c r="C30" s="120" t="s">
        <v>23</v>
      </c>
      <c r="D30" s="119" t="s">
        <v>3303</v>
      </c>
    </row>
    <row r="31" spans="1:4" x14ac:dyDescent="0.25">
      <c r="B31" s="121" t="b">
        <v>1</v>
      </c>
      <c r="C31" s="122" t="b">
        <v>1</v>
      </c>
      <c r="D31" s="123" t="b">
        <f>AND(B31,C31)</f>
        <v>1</v>
      </c>
    </row>
    <row r="32" spans="1:4" x14ac:dyDescent="0.25">
      <c r="B32" s="121" t="b">
        <v>1</v>
      </c>
      <c r="C32" s="122" t="b">
        <v>0</v>
      </c>
      <c r="D32" s="124" t="b">
        <f>AND(B32,C32)</f>
        <v>0</v>
      </c>
    </row>
    <row r="33" spans="1:4" x14ac:dyDescent="0.25">
      <c r="B33" s="121" t="b">
        <v>0</v>
      </c>
      <c r="C33" s="122" t="b">
        <v>1</v>
      </c>
      <c r="D33" s="124" t="b">
        <f>AND(B33,C33)</f>
        <v>0</v>
      </c>
    </row>
    <row r="34" spans="1:4" ht="15.75" thickBot="1" x14ac:dyDescent="0.3">
      <c r="B34" s="121" t="b">
        <v>0</v>
      </c>
      <c r="C34" s="122" t="b">
        <v>0</v>
      </c>
      <c r="D34" s="125" t="b">
        <f>AND(B34,C34)</f>
        <v>0</v>
      </c>
    </row>
    <row r="40" spans="1:4" x14ac:dyDescent="0.25">
      <c r="A40" s="27" t="s">
        <v>145</v>
      </c>
    </row>
    <row r="42" spans="1:4" x14ac:dyDescent="0.25">
      <c r="B42" t="s">
        <v>3305</v>
      </c>
    </row>
    <row r="44" spans="1:4" x14ac:dyDescent="0.25">
      <c r="B44" s="162" t="s">
        <v>145</v>
      </c>
      <c r="C44" s="162"/>
      <c r="D44" s="163"/>
    </row>
    <row r="45" spans="1:4" x14ac:dyDescent="0.25">
      <c r="B45" s="119" t="s">
        <v>22</v>
      </c>
      <c r="C45" s="120" t="s">
        <v>23</v>
      </c>
      <c r="D45" s="119" t="s">
        <v>145</v>
      </c>
    </row>
    <row r="46" spans="1:4" x14ac:dyDescent="0.25">
      <c r="B46" s="121" t="b">
        <v>1</v>
      </c>
      <c r="C46" s="122" t="b">
        <v>1</v>
      </c>
      <c r="D46" s="123" t="b">
        <f>OR(B46,C46)</f>
        <v>1</v>
      </c>
    </row>
    <row r="47" spans="1:4" x14ac:dyDescent="0.25">
      <c r="B47" s="121" t="b">
        <v>1</v>
      </c>
      <c r="C47" s="122" t="b">
        <v>0</v>
      </c>
      <c r="D47" s="124" t="b">
        <f>OR(B47,C47)</f>
        <v>1</v>
      </c>
    </row>
    <row r="48" spans="1:4" x14ac:dyDescent="0.25">
      <c r="B48" s="121" t="b">
        <v>0</v>
      </c>
      <c r="C48" s="122" t="b">
        <v>1</v>
      </c>
      <c r="D48" s="124" t="b">
        <f>OR(B48,C48)</f>
        <v>1</v>
      </c>
    </row>
    <row r="49" spans="2:4" ht="15.75" thickBot="1" x14ac:dyDescent="0.3">
      <c r="B49" s="121" t="b">
        <v>0</v>
      </c>
      <c r="C49" s="122" t="b">
        <v>0</v>
      </c>
      <c r="D49" s="125" t="b">
        <f>OR(B49,C49)</f>
        <v>0</v>
      </c>
    </row>
  </sheetData>
  <mergeCells count="2">
    <mergeCell ref="B29:D29"/>
    <mergeCell ref="B44:D44"/>
  </mergeCells>
  <conditionalFormatting sqref="B31:D34">
    <cfRule type="cellIs" dxfId="7" priority="3" operator="equal">
      <formula>FALSE</formula>
    </cfRule>
    <cfRule type="cellIs" dxfId="6" priority="4" operator="equal">
      <formula>TRUE</formula>
    </cfRule>
  </conditionalFormatting>
  <conditionalFormatting sqref="B46:D49">
    <cfRule type="cellIs" dxfId="5" priority="1" operator="equal">
      <formula>FALSE</formula>
    </cfRule>
    <cfRule type="cellIs" dxfId="4" priority="2" operator="equal">
      <formula>TRUE</formula>
    </cfRule>
  </conditionalFormatting>
  <pageMargins left="0.7" right="0.7" top="0.75" bottom="0.75" header="0.3" footer="0.3"/>
  <pageSetup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9"/>
  <sheetViews>
    <sheetView workbookViewId="0">
      <selection activeCell="F10" sqref="F10:F19"/>
    </sheetView>
  </sheetViews>
  <sheetFormatPr defaultColWidth="8.85546875" defaultRowHeight="15" x14ac:dyDescent="0.25"/>
  <cols>
    <col min="1" max="1" width="13.28515625" bestFit="1" customWidth="1"/>
    <col min="2" max="2" width="11" customWidth="1"/>
    <col min="3" max="3" width="9.85546875" customWidth="1"/>
    <col min="4" max="4" width="12.140625" customWidth="1"/>
    <col min="5" max="5" width="12.85546875" bestFit="1" customWidth="1"/>
    <col min="6" max="6" width="12.28515625" customWidth="1"/>
  </cols>
  <sheetData>
    <row r="7" spans="1:6" x14ac:dyDescent="0.25">
      <c r="A7" s="27" t="s">
        <v>3284</v>
      </c>
    </row>
    <row r="9" spans="1:6" x14ac:dyDescent="0.25">
      <c r="A9" s="9" t="s">
        <v>3285</v>
      </c>
      <c r="B9" s="9" t="s">
        <v>3286</v>
      </c>
      <c r="C9" s="9" t="s">
        <v>3287</v>
      </c>
      <c r="D9" s="9" t="s">
        <v>3288</v>
      </c>
      <c r="E9" s="9" t="s">
        <v>3289</v>
      </c>
      <c r="F9" s="9" t="s">
        <v>3290</v>
      </c>
    </row>
    <row r="10" spans="1:6" x14ac:dyDescent="0.25">
      <c r="A10" t="s">
        <v>3291</v>
      </c>
      <c r="B10">
        <v>27</v>
      </c>
      <c r="C10" t="s">
        <v>3292</v>
      </c>
      <c r="D10" t="str">
        <f>IF(B10&gt;18,"Adult","Child")</f>
        <v>Adult</v>
      </c>
      <c r="E10" t="b">
        <f>AND(C10="Female",D10="Adult")</f>
        <v>1</v>
      </c>
      <c r="F10" t="str">
        <f>IF(AND(C10="Female",D10="Adult"),"Adult Female","---")</f>
        <v>Adult Female</v>
      </c>
    </row>
    <row r="11" spans="1:6" x14ac:dyDescent="0.25">
      <c r="A11" t="s">
        <v>3293</v>
      </c>
      <c r="B11">
        <v>5</v>
      </c>
      <c r="C11" t="s">
        <v>3294</v>
      </c>
      <c r="D11" t="str">
        <f t="shared" ref="D11:D19" si="0">IF(B11&gt;18,"Adult","Child")</f>
        <v>Child</v>
      </c>
      <c r="E11" t="b">
        <f t="shared" ref="E11:E19" si="1">AND(C11="Female",D11="Adult")</f>
        <v>0</v>
      </c>
      <c r="F11" t="str">
        <f t="shared" ref="F11:F19" si="2">IF(AND(C11="Female",D11="Adult"),"Adult Female","---")</f>
        <v>---</v>
      </c>
    </row>
    <row r="12" spans="1:6" x14ac:dyDescent="0.25">
      <c r="A12" t="s">
        <v>3295</v>
      </c>
      <c r="B12">
        <v>16</v>
      </c>
      <c r="C12" t="s">
        <v>3292</v>
      </c>
      <c r="D12" t="str">
        <f t="shared" si="0"/>
        <v>Child</v>
      </c>
      <c r="E12" t="b">
        <f t="shared" si="1"/>
        <v>0</v>
      </c>
      <c r="F12" t="str">
        <f t="shared" si="2"/>
        <v>---</v>
      </c>
    </row>
    <row r="13" spans="1:6" x14ac:dyDescent="0.25">
      <c r="A13" t="s">
        <v>3296</v>
      </c>
      <c r="B13">
        <v>75</v>
      </c>
      <c r="C13" t="s">
        <v>3294</v>
      </c>
      <c r="D13" t="str">
        <f t="shared" si="0"/>
        <v>Adult</v>
      </c>
      <c r="E13" t="b">
        <f t="shared" si="1"/>
        <v>0</v>
      </c>
      <c r="F13" t="str">
        <f t="shared" si="2"/>
        <v>---</v>
      </c>
    </row>
    <row r="14" spans="1:6" x14ac:dyDescent="0.25">
      <c r="A14" t="s">
        <v>3297</v>
      </c>
      <c r="B14">
        <v>33</v>
      </c>
      <c r="C14" t="s">
        <v>3294</v>
      </c>
      <c r="D14" t="str">
        <f t="shared" si="0"/>
        <v>Adult</v>
      </c>
      <c r="E14" t="b">
        <f t="shared" si="1"/>
        <v>0</v>
      </c>
      <c r="F14" t="str">
        <f t="shared" si="2"/>
        <v>---</v>
      </c>
    </row>
    <row r="15" spans="1:6" x14ac:dyDescent="0.25">
      <c r="A15" t="s">
        <v>3298</v>
      </c>
      <c r="B15">
        <v>41</v>
      </c>
      <c r="C15" t="s">
        <v>3292</v>
      </c>
      <c r="D15" t="str">
        <f t="shared" si="0"/>
        <v>Adult</v>
      </c>
      <c r="E15" t="b">
        <f t="shared" si="1"/>
        <v>1</v>
      </c>
      <c r="F15" t="str">
        <f t="shared" si="2"/>
        <v>Adult Female</v>
      </c>
    </row>
    <row r="16" spans="1:6" x14ac:dyDescent="0.25">
      <c r="A16" t="s">
        <v>3299</v>
      </c>
      <c r="B16">
        <v>47</v>
      </c>
      <c r="C16" t="s">
        <v>3292</v>
      </c>
      <c r="D16" t="str">
        <f t="shared" si="0"/>
        <v>Adult</v>
      </c>
      <c r="E16" t="b">
        <f t="shared" si="1"/>
        <v>1</v>
      </c>
      <c r="F16" t="str">
        <f t="shared" si="2"/>
        <v>Adult Female</v>
      </c>
    </row>
    <row r="17" spans="1:6" x14ac:dyDescent="0.25">
      <c r="A17" t="s">
        <v>3300</v>
      </c>
      <c r="B17">
        <v>62</v>
      </c>
      <c r="C17" t="s">
        <v>3292</v>
      </c>
      <c r="D17" t="str">
        <f t="shared" si="0"/>
        <v>Adult</v>
      </c>
      <c r="E17" t="b">
        <f t="shared" si="1"/>
        <v>1</v>
      </c>
      <c r="F17" t="str">
        <f t="shared" si="2"/>
        <v>Adult Female</v>
      </c>
    </row>
    <row r="18" spans="1:6" x14ac:dyDescent="0.25">
      <c r="A18" t="s">
        <v>3301</v>
      </c>
      <c r="B18">
        <v>38</v>
      </c>
      <c r="C18" t="s">
        <v>3294</v>
      </c>
      <c r="D18" t="str">
        <f t="shared" si="0"/>
        <v>Adult</v>
      </c>
      <c r="E18" t="b">
        <f t="shared" si="1"/>
        <v>0</v>
      </c>
      <c r="F18" t="str">
        <f t="shared" si="2"/>
        <v>---</v>
      </c>
    </row>
    <row r="19" spans="1:6" x14ac:dyDescent="0.25">
      <c r="A19" t="s">
        <v>3302</v>
      </c>
      <c r="B19">
        <v>12</v>
      </c>
      <c r="C19" t="s">
        <v>3294</v>
      </c>
      <c r="D19" t="str">
        <f t="shared" si="0"/>
        <v>Child</v>
      </c>
      <c r="E19" t="b">
        <f t="shared" si="1"/>
        <v>0</v>
      </c>
      <c r="F19" t="str">
        <f t="shared" si="2"/>
        <v>---</v>
      </c>
    </row>
    <row r="25" spans="1:6" x14ac:dyDescent="0.25">
      <c r="A25" s="27" t="s">
        <v>3303</v>
      </c>
    </row>
    <row r="27" spans="1:6" x14ac:dyDescent="0.25">
      <c r="B27" t="s">
        <v>3304</v>
      </c>
    </row>
    <row r="29" spans="1:6" x14ac:dyDescent="0.25">
      <c r="B29" s="162" t="s">
        <v>3303</v>
      </c>
      <c r="C29" s="162"/>
      <c r="D29" s="163"/>
    </row>
    <row r="30" spans="1:6" x14ac:dyDescent="0.25">
      <c r="B30" s="119" t="s">
        <v>22</v>
      </c>
      <c r="C30" s="120" t="s">
        <v>23</v>
      </c>
      <c r="D30" s="119" t="s">
        <v>3303</v>
      </c>
    </row>
    <row r="31" spans="1:6" x14ac:dyDescent="0.25">
      <c r="B31" s="121" t="b">
        <v>1</v>
      </c>
      <c r="C31" s="122" t="b">
        <v>1</v>
      </c>
      <c r="D31" s="123" t="b">
        <f>AND(B31,C31)</f>
        <v>1</v>
      </c>
    </row>
    <row r="32" spans="1:6" x14ac:dyDescent="0.25">
      <c r="B32" s="121" t="b">
        <v>1</v>
      </c>
      <c r="C32" s="122" t="b">
        <v>0</v>
      </c>
      <c r="D32" s="124" t="b">
        <f>AND(B32,C32)</f>
        <v>0</v>
      </c>
    </row>
    <row r="33" spans="1:4" x14ac:dyDescent="0.25">
      <c r="B33" s="121" t="b">
        <v>0</v>
      </c>
      <c r="C33" s="122" t="b">
        <v>1</v>
      </c>
      <c r="D33" s="124" t="b">
        <f>AND(B33,C33)</f>
        <v>0</v>
      </c>
    </row>
    <row r="34" spans="1:4" ht="15.75" thickBot="1" x14ac:dyDescent="0.3">
      <c r="B34" s="121" t="b">
        <v>0</v>
      </c>
      <c r="C34" s="122" t="b">
        <v>0</v>
      </c>
      <c r="D34" s="125" t="b">
        <f>AND(B34,C34)</f>
        <v>0</v>
      </c>
    </row>
    <row r="40" spans="1:4" x14ac:dyDescent="0.25">
      <c r="A40" s="27" t="s">
        <v>145</v>
      </c>
    </row>
    <row r="42" spans="1:4" x14ac:dyDescent="0.25">
      <c r="B42" t="s">
        <v>3305</v>
      </c>
    </row>
    <row r="44" spans="1:4" x14ac:dyDescent="0.25">
      <c r="B44" s="162" t="s">
        <v>145</v>
      </c>
      <c r="C44" s="162"/>
      <c r="D44" s="163"/>
    </row>
    <row r="45" spans="1:4" x14ac:dyDescent="0.25">
      <c r="B45" s="119" t="s">
        <v>22</v>
      </c>
      <c r="C45" s="120" t="s">
        <v>23</v>
      </c>
      <c r="D45" s="119" t="s">
        <v>145</v>
      </c>
    </row>
    <row r="46" spans="1:4" x14ac:dyDescent="0.25">
      <c r="B46" s="121" t="b">
        <v>1</v>
      </c>
      <c r="C46" s="122" t="b">
        <v>1</v>
      </c>
      <c r="D46" s="123" t="b">
        <f>OR(B46,C46)</f>
        <v>1</v>
      </c>
    </row>
    <row r="47" spans="1:4" x14ac:dyDescent="0.25">
      <c r="B47" s="121" t="b">
        <v>1</v>
      </c>
      <c r="C47" s="122" t="b">
        <v>0</v>
      </c>
      <c r="D47" s="124" t="b">
        <f>OR(B47,C47)</f>
        <v>1</v>
      </c>
    </row>
    <row r="48" spans="1:4" x14ac:dyDescent="0.25">
      <c r="B48" s="121" t="b">
        <v>0</v>
      </c>
      <c r="C48" s="122" t="b">
        <v>1</v>
      </c>
      <c r="D48" s="124" t="b">
        <f>OR(B48,C48)</f>
        <v>1</v>
      </c>
    </row>
    <row r="49" spans="2:4" ht="15.75" thickBot="1" x14ac:dyDescent="0.3">
      <c r="B49" s="121" t="b">
        <v>0</v>
      </c>
      <c r="C49" s="122" t="b">
        <v>0</v>
      </c>
      <c r="D49" s="125" t="b">
        <f>OR(B49,C49)</f>
        <v>0</v>
      </c>
    </row>
  </sheetData>
  <mergeCells count="2">
    <mergeCell ref="B29:D29"/>
    <mergeCell ref="B44:D44"/>
  </mergeCells>
  <conditionalFormatting sqref="B31:D34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B46:D49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  <pageSetup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48525"/>
  <sheetViews>
    <sheetView zoomScale="110" zoomScaleNormal="110" zoomScalePageLayoutView="110" workbookViewId="0">
      <pane xSplit="1" ySplit="3" topLeftCell="B4" activePane="bottomRight" state="frozen"/>
      <selection activeCell="B30" sqref="B30"/>
      <selection pane="topRight" activeCell="B30" sqref="B30"/>
      <selection pane="bottomLeft" activeCell="B30" sqref="B30"/>
      <selection pane="bottomRight" activeCell="Y21" sqref="Y21"/>
    </sheetView>
  </sheetViews>
  <sheetFormatPr defaultColWidth="8.85546875" defaultRowHeight="15" x14ac:dyDescent="0.25"/>
  <cols>
    <col min="1" max="1" width="19.140625" style="128" bestFit="1" customWidth="1"/>
    <col min="2" max="2" width="14.140625" style="127" bestFit="1" customWidth="1"/>
    <col min="3" max="3" width="16.42578125" style="128" customWidth="1"/>
    <col min="4" max="4" width="13.28515625" style="128" customWidth="1"/>
    <col min="5" max="5" width="30.85546875" style="128" customWidth="1"/>
    <col min="6" max="6" width="8.85546875" style="129"/>
    <col min="7" max="7" width="11.85546875" style="129" bestFit="1" customWidth="1"/>
    <col min="8" max="16384" width="8.85546875" style="129"/>
  </cols>
  <sheetData>
    <row r="1" spans="1:29" ht="23.25" x14ac:dyDescent="0.35">
      <c r="A1" s="126" t="s">
        <v>3306</v>
      </c>
    </row>
    <row r="3" spans="1:29" s="132" customFormat="1" x14ac:dyDescent="0.25">
      <c r="A3" s="130" t="s">
        <v>3307</v>
      </c>
      <c r="B3" s="130" t="s">
        <v>3308</v>
      </c>
      <c r="C3" s="130" t="s">
        <v>3311</v>
      </c>
      <c r="D3" s="130" t="s">
        <v>3312</v>
      </c>
      <c r="E3" s="130" t="s">
        <v>3313</v>
      </c>
    </row>
    <row r="4" spans="1:29" s="135" customFormat="1" x14ac:dyDescent="0.25">
      <c r="A4" s="131" t="s">
        <v>3309</v>
      </c>
      <c r="B4" s="131" t="s">
        <v>3310</v>
      </c>
      <c r="C4" s="133">
        <v>12</v>
      </c>
      <c r="D4" s="131">
        <v>25</v>
      </c>
      <c r="E4" s="134">
        <v>39938</v>
      </c>
    </row>
    <row r="5" spans="1:29" s="135" customFormat="1" x14ac:dyDescent="0.25">
      <c r="A5" s="131" t="s">
        <v>3309</v>
      </c>
      <c r="B5" s="131" t="s">
        <v>3315</v>
      </c>
      <c r="C5" s="133">
        <v>1.5</v>
      </c>
      <c r="D5" s="131">
        <v>88</v>
      </c>
      <c r="E5" s="134">
        <v>39938</v>
      </c>
    </row>
    <row r="6" spans="1:29" s="135" customFormat="1" x14ac:dyDescent="0.25">
      <c r="A6" s="131" t="s">
        <v>3309</v>
      </c>
      <c r="B6" s="131" t="s">
        <v>3317</v>
      </c>
      <c r="C6" s="133">
        <v>1.75</v>
      </c>
      <c r="D6" s="131">
        <v>5</v>
      </c>
      <c r="E6" s="134">
        <v>39938</v>
      </c>
    </row>
    <row r="7" spans="1:29" s="135" customFormat="1" x14ac:dyDescent="0.25">
      <c r="A7" s="131" t="s">
        <v>3309</v>
      </c>
      <c r="B7" s="131" t="s">
        <v>3318</v>
      </c>
      <c r="C7" s="133">
        <v>3</v>
      </c>
      <c r="D7" s="131">
        <v>52</v>
      </c>
      <c r="E7" s="134">
        <v>39938</v>
      </c>
    </row>
    <row r="8" spans="1:29" s="135" customFormat="1" x14ac:dyDescent="0.25">
      <c r="A8" s="131" t="s">
        <v>3309</v>
      </c>
      <c r="B8" s="131" t="s">
        <v>3319</v>
      </c>
      <c r="C8" s="133">
        <v>1.75</v>
      </c>
      <c r="D8" s="131">
        <v>28</v>
      </c>
      <c r="E8" s="134">
        <v>39938</v>
      </c>
    </row>
    <row r="9" spans="1:29" s="135" customFormat="1" x14ac:dyDescent="0.25">
      <c r="A9" s="131" t="s">
        <v>3309</v>
      </c>
      <c r="B9" s="131" t="s">
        <v>3320</v>
      </c>
      <c r="C9" s="133">
        <v>10</v>
      </c>
      <c r="D9" s="131">
        <v>5</v>
      </c>
      <c r="E9" s="134">
        <v>39938</v>
      </c>
      <c r="AA9"/>
      <c r="AC9"/>
    </row>
    <row r="10" spans="1:29" s="135" customFormat="1" x14ac:dyDescent="0.25">
      <c r="A10" s="131" t="s">
        <v>3309</v>
      </c>
      <c r="B10" s="131" t="s">
        <v>3321</v>
      </c>
      <c r="C10" s="133">
        <v>2.5</v>
      </c>
      <c r="D10" s="131">
        <v>23</v>
      </c>
      <c r="E10" s="134">
        <v>39938</v>
      </c>
      <c r="AA10"/>
      <c r="AC10"/>
    </row>
    <row r="11" spans="1:29" s="135" customFormat="1" x14ac:dyDescent="0.25">
      <c r="A11" s="131" t="s">
        <v>3314</v>
      </c>
      <c r="B11" s="131" t="s">
        <v>3310</v>
      </c>
      <c r="C11" s="133">
        <v>12</v>
      </c>
      <c r="D11" s="131">
        <v>50</v>
      </c>
      <c r="E11" s="134">
        <v>39938</v>
      </c>
      <c r="AA11"/>
      <c r="AC11"/>
    </row>
    <row r="12" spans="1:29" s="135" customFormat="1" x14ac:dyDescent="0.25">
      <c r="A12" s="131" t="s">
        <v>3314</v>
      </c>
      <c r="B12" s="131" t="s">
        <v>3315</v>
      </c>
      <c r="C12" s="133">
        <v>1.5</v>
      </c>
      <c r="D12" s="131">
        <v>126</v>
      </c>
      <c r="E12" s="134">
        <v>39938</v>
      </c>
      <c r="AA12"/>
      <c r="AC12"/>
    </row>
    <row r="13" spans="1:29" s="135" customFormat="1" x14ac:dyDescent="0.25">
      <c r="A13" s="131" t="s">
        <v>3314</v>
      </c>
      <c r="B13" s="131" t="s">
        <v>3317</v>
      </c>
      <c r="C13" s="133">
        <v>1.75</v>
      </c>
      <c r="D13" s="131">
        <v>44</v>
      </c>
      <c r="E13" s="134">
        <v>39938</v>
      </c>
      <c r="AA13"/>
      <c r="AC13"/>
    </row>
    <row r="14" spans="1:29" s="135" customFormat="1" x14ac:dyDescent="0.25">
      <c r="A14" s="131" t="s">
        <v>3314</v>
      </c>
      <c r="B14" s="131" t="s">
        <v>3318</v>
      </c>
      <c r="C14" s="133">
        <v>3</v>
      </c>
      <c r="D14" s="131">
        <v>88</v>
      </c>
      <c r="E14" s="134">
        <v>39938</v>
      </c>
      <c r="AA14"/>
      <c r="AC14"/>
    </row>
    <row r="15" spans="1:29" s="135" customFormat="1" x14ac:dyDescent="0.25">
      <c r="A15" s="131" t="s">
        <v>3314</v>
      </c>
      <c r="B15" s="131" t="s">
        <v>3319</v>
      </c>
      <c r="C15" s="133">
        <v>1.75</v>
      </c>
      <c r="D15" s="131">
        <v>48</v>
      </c>
      <c r="E15" s="134">
        <v>39938</v>
      </c>
      <c r="AA15"/>
      <c r="AC15"/>
    </row>
    <row r="16" spans="1:29" s="135" customFormat="1" x14ac:dyDescent="0.25">
      <c r="A16" s="131" t="s">
        <v>3314</v>
      </c>
      <c r="B16" s="131" t="s">
        <v>3320</v>
      </c>
      <c r="C16" s="133">
        <v>10</v>
      </c>
      <c r="D16" s="131">
        <v>16</v>
      </c>
      <c r="E16" s="134">
        <v>39938</v>
      </c>
      <c r="AA16"/>
      <c r="AC16"/>
    </row>
    <row r="17" spans="1:29" s="135" customFormat="1" x14ac:dyDescent="0.25">
      <c r="A17" s="131" t="s">
        <v>3314</v>
      </c>
      <c r="B17" s="131" t="s">
        <v>3321</v>
      </c>
      <c r="C17" s="133">
        <v>2.5</v>
      </c>
      <c r="D17" s="131">
        <v>54</v>
      </c>
      <c r="E17" s="134">
        <v>39938</v>
      </c>
      <c r="AA17"/>
      <c r="AC17"/>
    </row>
    <row r="18" spans="1:29" s="135" customFormat="1" x14ac:dyDescent="0.25">
      <c r="A18" s="131" t="s">
        <v>3316</v>
      </c>
      <c r="B18" s="131" t="s">
        <v>3310</v>
      </c>
      <c r="C18" s="133">
        <v>12</v>
      </c>
      <c r="D18" s="131">
        <v>20</v>
      </c>
      <c r="E18" s="134">
        <v>39938</v>
      </c>
      <c r="AA18"/>
      <c r="AC18"/>
    </row>
    <row r="19" spans="1:29" s="135" customFormat="1" x14ac:dyDescent="0.25">
      <c r="A19" s="131" t="s">
        <v>3316</v>
      </c>
      <c r="B19" s="131" t="s">
        <v>3315</v>
      </c>
      <c r="C19" s="133">
        <v>1.5</v>
      </c>
      <c r="D19" s="131">
        <v>75</v>
      </c>
      <c r="E19" s="134">
        <v>39938</v>
      </c>
      <c r="AA19"/>
      <c r="AC19"/>
    </row>
    <row r="20" spans="1:29" s="135" customFormat="1" x14ac:dyDescent="0.25">
      <c r="A20" s="131" t="s">
        <v>3316</v>
      </c>
      <c r="B20" s="131" t="s">
        <v>3317</v>
      </c>
      <c r="C20" s="133">
        <v>1.75</v>
      </c>
      <c r="D20" s="131">
        <v>22</v>
      </c>
      <c r="E20" s="134">
        <v>39938</v>
      </c>
      <c r="AA20"/>
      <c r="AC20"/>
    </row>
    <row r="21" spans="1:29" s="135" customFormat="1" x14ac:dyDescent="0.25">
      <c r="A21" s="131" t="s">
        <v>3316</v>
      </c>
      <c r="B21" s="131" t="s">
        <v>3318</v>
      </c>
      <c r="C21" s="133">
        <v>3</v>
      </c>
      <c r="D21" s="131">
        <v>30</v>
      </c>
      <c r="E21" s="134">
        <v>39938</v>
      </c>
      <c r="AA21"/>
      <c r="AC21"/>
    </row>
    <row r="22" spans="1:29" s="135" customFormat="1" x14ac:dyDescent="0.25">
      <c r="A22" s="131" t="s">
        <v>3316</v>
      </c>
      <c r="B22" s="131" t="s">
        <v>3319</v>
      </c>
      <c r="C22" s="133">
        <v>1.75</v>
      </c>
      <c r="D22" s="131">
        <v>26</v>
      </c>
      <c r="E22" s="134">
        <v>39938</v>
      </c>
      <c r="AA22"/>
      <c r="AC22"/>
    </row>
    <row r="23" spans="1:29" s="135" customFormat="1" x14ac:dyDescent="0.25">
      <c r="A23" s="131" t="s">
        <v>3316</v>
      </c>
      <c r="B23" s="131" t="s">
        <v>3320</v>
      </c>
      <c r="C23" s="133">
        <v>10</v>
      </c>
      <c r="D23" s="131">
        <v>6</v>
      </c>
      <c r="E23" s="134">
        <v>39938</v>
      </c>
      <c r="AA23"/>
      <c r="AC23"/>
    </row>
    <row r="24" spans="1:29" s="135" customFormat="1" x14ac:dyDescent="0.25">
      <c r="A24" s="131" t="s">
        <v>3316</v>
      </c>
      <c r="B24" s="131" t="s">
        <v>3321</v>
      </c>
      <c r="C24" s="133">
        <v>2.5</v>
      </c>
      <c r="D24" s="131">
        <v>26</v>
      </c>
      <c r="E24" s="134">
        <v>39938</v>
      </c>
      <c r="AA24"/>
      <c r="AC24"/>
    </row>
    <row r="25" spans="1:29" s="135" customFormat="1" x14ac:dyDescent="0.25">
      <c r="A25" s="131" t="s">
        <v>3309</v>
      </c>
      <c r="B25" s="131" t="s">
        <v>3310</v>
      </c>
      <c r="C25" s="133">
        <v>12</v>
      </c>
      <c r="D25" s="131">
        <v>29</v>
      </c>
      <c r="E25" s="134">
        <v>39939</v>
      </c>
      <c r="AA25"/>
      <c r="AC25"/>
    </row>
    <row r="26" spans="1:29" s="135" customFormat="1" x14ac:dyDescent="0.25">
      <c r="A26" s="131" t="s">
        <v>3309</v>
      </c>
      <c r="B26" s="131" t="s">
        <v>3315</v>
      </c>
      <c r="C26" s="133">
        <v>1.5</v>
      </c>
      <c r="D26" s="131">
        <v>94</v>
      </c>
      <c r="E26" s="134">
        <v>39939</v>
      </c>
      <c r="AA26"/>
      <c r="AC26"/>
    </row>
    <row r="27" spans="1:29" s="135" customFormat="1" x14ac:dyDescent="0.25">
      <c r="A27" s="131" t="s">
        <v>3309</v>
      </c>
      <c r="B27" s="131" t="s">
        <v>3317</v>
      </c>
      <c r="C27" s="133">
        <v>1.75</v>
      </c>
      <c r="D27" s="131">
        <v>9</v>
      </c>
      <c r="E27" s="134">
        <v>39939</v>
      </c>
      <c r="AA27"/>
      <c r="AC27"/>
    </row>
    <row r="28" spans="1:29" s="135" customFormat="1" x14ac:dyDescent="0.25">
      <c r="A28" s="131" t="s">
        <v>3309</v>
      </c>
      <c r="B28" s="131" t="s">
        <v>3318</v>
      </c>
      <c r="C28" s="133">
        <v>3</v>
      </c>
      <c r="D28" s="131">
        <v>77</v>
      </c>
      <c r="E28" s="134">
        <v>39939</v>
      </c>
      <c r="AA28"/>
      <c r="AC28"/>
    </row>
    <row r="29" spans="1:29" s="135" customFormat="1" x14ac:dyDescent="0.25">
      <c r="A29" s="131" t="s">
        <v>3309</v>
      </c>
      <c r="B29" s="131" t="s">
        <v>3319</v>
      </c>
      <c r="C29" s="133">
        <v>1.75</v>
      </c>
      <c r="D29" s="131">
        <v>19</v>
      </c>
      <c r="E29" s="134">
        <v>39939</v>
      </c>
      <c r="AA29"/>
      <c r="AC29"/>
    </row>
    <row r="30" spans="1:29" s="135" customFormat="1" x14ac:dyDescent="0.25">
      <c r="A30" s="131" t="s">
        <v>3309</v>
      </c>
      <c r="B30" s="131" t="s">
        <v>3320</v>
      </c>
      <c r="C30" s="133">
        <v>10</v>
      </c>
      <c r="D30" s="131">
        <v>7</v>
      </c>
      <c r="E30" s="134">
        <v>39939</v>
      </c>
      <c r="AA30"/>
      <c r="AC30"/>
    </row>
    <row r="31" spans="1:29" s="135" customFormat="1" x14ac:dyDescent="0.25">
      <c r="A31" s="131" t="s">
        <v>3309</v>
      </c>
      <c r="B31" s="131" t="s">
        <v>3321</v>
      </c>
      <c r="C31" s="133">
        <v>2.5</v>
      </c>
      <c r="D31" s="131">
        <v>42</v>
      </c>
      <c r="E31" s="134">
        <v>39939</v>
      </c>
      <c r="AA31"/>
      <c r="AC31"/>
    </row>
    <row r="32" spans="1:29" s="135" customFormat="1" x14ac:dyDescent="0.25">
      <c r="A32" s="131" t="s">
        <v>3314</v>
      </c>
      <c r="B32" s="131" t="s">
        <v>3310</v>
      </c>
      <c r="C32" s="133">
        <v>12</v>
      </c>
      <c r="D32" s="131">
        <v>79</v>
      </c>
      <c r="E32" s="134">
        <v>39939</v>
      </c>
      <c r="AA32"/>
      <c r="AC32"/>
    </row>
    <row r="33" spans="1:29" s="135" customFormat="1" x14ac:dyDescent="0.25">
      <c r="A33" s="131" t="s">
        <v>3314</v>
      </c>
      <c r="B33" s="131" t="s">
        <v>3315</v>
      </c>
      <c r="C33" s="133">
        <v>1.5</v>
      </c>
      <c r="D33" s="131">
        <v>140</v>
      </c>
      <c r="E33" s="134">
        <v>39939</v>
      </c>
      <c r="AA33"/>
      <c r="AC33"/>
    </row>
    <row r="34" spans="1:29" s="135" customFormat="1" x14ac:dyDescent="0.25">
      <c r="A34" s="131" t="s">
        <v>3314</v>
      </c>
      <c r="B34" s="131" t="s">
        <v>3317</v>
      </c>
      <c r="C34" s="133">
        <v>1.75</v>
      </c>
      <c r="D34" s="131">
        <v>62</v>
      </c>
      <c r="E34" s="134">
        <v>39939</v>
      </c>
      <c r="AA34"/>
      <c r="AC34"/>
    </row>
    <row r="35" spans="1:29" s="135" customFormat="1" x14ac:dyDescent="0.25">
      <c r="A35" s="131" t="s">
        <v>3314</v>
      </c>
      <c r="B35" s="131" t="s">
        <v>3318</v>
      </c>
      <c r="C35" s="133">
        <v>3</v>
      </c>
      <c r="D35" s="131">
        <v>144</v>
      </c>
      <c r="E35" s="134">
        <v>39939</v>
      </c>
      <c r="AA35"/>
      <c r="AC35"/>
    </row>
    <row r="36" spans="1:29" s="135" customFormat="1" x14ac:dyDescent="0.25">
      <c r="A36" s="131" t="s">
        <v>3314</v>
      </c>
      <c r="B36" s="131" t="s">
        <v>3319</v>
      </c>
      <c r="C36" s="133">
        <v>1.75</v>
      </c>
      <c r="D36" s="131">
        <v>64</v>
      </c>
      <c r="E36" s="134">
        <v>39939</v>
      </c>
      <c r="AA36"/>
      <c r="AC36"/>
    </row>
    <row r="37" spans="1:29" s="135" customFormat="1" x14ac:dyDescent="0.25">
      <c r="A37" s="131" t="s">
        <v>3314</v>
      </c>
      <c r="B37" s="131" t="s">
        <v>3320</v>
      </c>
      <c r="C37" s="133">
        <v>10</v>
      </c>
      <c r="D37" s="131">
        <v>17</v>
      </c>
      <c r="E37" s="134">
        <v>39939</v>
      </c>
      <c r="AA37"/>
      <c r="AC37"/>
    </row>
    <row r="38" spans="1:29" s="135" customFormat="1" x14ac:dyDescent="0.25">
      <c r="A38" s="131" t="s">
        <v>3314</v>
      </c>
      <c r="B38" s="131" t="s">
        <v>3321</v>
      </c>
      <c r="C38" s="133">
        <v>2.5</v>
      </c>
      <c r="D38" s="131">
        <v>88</v>
      </c>
      <c r="E38" s="134">
        <v>39939</v>
      </c>
      <c r="AA38"/>
      <c r="AC38"/>
    </row>
    <row r="39" spans="1:29" s="135" customFormat="1" x14ac:dyDescent="0.25">
      <c r="A39" s="131" t="s">
        <v>3316</v>
      </c>
      <c r="B39" s="131" t="s">
        <v>3310</v>
      </c>
      <c r="C39" s="133">
        <v>12</v>
      </c>
      <c r="D39" s="131">
        <v>43</v>
      </c>
      <c r="E39" s="134">
        <v>39939</v>
      </c>
      <c r="AA39"/>
      <c r="AC39"/>
    </row>
    <row r="40" spans="1:29" s="135" customFormat="1" x14ac:dyDescent="0.25">
      <c r="A40" s="131" t="s">
        <v>3316</v>
      </c>
      <c r="B40" s="131" t="s">
        <v>3315</v>
      </c>
      <c r="C40" s="133">
        <v>1.5</v>
      </c>
      <c r="D40" s="131">
        <v>80</v>
      </c>
      <c r="E40" s="134">
        <v>39939</v>
      </c>
      <c r="AA40"/>
      <c r="AC40"/>
    </row>
    <row r="41" spans="1:29" x14ac:dyDescent="0.25">
      <c r="A41" s="131" t="s">
        <v>3316</v>
      </c>
      <c r="B41" s="131" t="s">
        <v>3317</v>
      </c>
      <c r="C41" s="133">
        <v>1.75</v>
      </c>
      <c r="D41" s="131">
        <v>30</v>
      </c>
      <c r="E41" s="134">
        <v>39939</v>
      </c>
      <c r="AA41"/>
      <c r="AC41"/>
    </row>
    <row r="42" spans="1:29" x14ac:dyDescent="0.25">
      <c r="A42" s="131" t="s">
        <v>3316</v>
      </c>
      <c r="B42" s="131" t="s">
        <v>3318</v>
      </c>
      <c r="C42" s="133">
        <v>3</v>
      </c>
      <c r="D42" s="131">
        <v>90</v>
      </c>
      <c r="E42" s="134">
        <v>39939</v>
      </c>
      <c r="AA42"/>
      <c r="AC42"/>
    </row>
    <row r="43" spans="1:29" x14ac:dyDescent="0.25">
      <c r="A43" s="131" t="s">
        <v>3316</v>
      </c>
      <c r="B43" s="131" t="s">
        <v>3319</v>
      </c>
      <c r="C43" s="133">
        <v>1.75</v>
      </c>
      <c r="D43" s="131">
        <v>26</v>
      </c>
      <c r="E43" s="134">
        <v>39939</v>
      </c>
      <c r="AA43"/>
      <c r="AC43"/>
    </row>
    <row r="44" spans="1:29" x14ac:dyDescent="0.25">
      <c r="A44" s="131" t="s">
        <v>3316</v>
      </c>
      <c r="B44" s="131" t="s">
        <v>3320</v>
      </c>
      <c r="C44" s="133">
        <v>10</v>
      </c>
      <c r="D44" s="131">
        <v>10</v>
      </c>
      <c r="E44" s="134">
        <v>39939</v>
      </c>
      <c r="AA44"/>
      <c r="AC44"/>
    </row>
    <row r="45" spans="1:29" x14ac:dyDescent="0.25">
      <c r="A45" s="131" t="s">
        <v>3316</v>
      </c>
      <c r="B45" s="131" t="s">
        <v>3321</v>
      </c>
      <c r="C45" s="133">
        <v>2.5</v>
      </c>
      <c r="D45" s="131">
        <v>44</v>
      </c>
      <c r="E45" s="134">
        <v>39939</v>
      </c>
      <c r="AA45"/>
      <c r="AC45"/>
    </row>
    <row r="46" spans="1:29" x14ac:dyDescent="0.25">
      <c r="A46" s="131" t="s">
        <v>3309</v>
      </c>
      <c r="B46" s="131" t="s">
        <v>3310</v>
      </c>
      <c r="C46" s="133">
        <v>12</v>
      </c>
      <c r="D46" s="131">
        <v>40</v>
      </c>
      <c r="E46" s="134">
        <v>39940</v>
      </c>
      <c r="AA46"/>
      <c r="AC46"/>
    </row>
    <row r="47" spans="1:29" x14ac:dyDescent="0.25">
      <c r="A47" s="131" t="s">
        <v>3309</v>
      </c>
      <c r="B47" s="131" t="s">
        <v>3315</v>
      </c>
      <c r="C47" s="133">
        <v>1.5</v>
      </c>
      <c r="D47" s="131">
        <v>102</v>
      </c>
      <c r="E47" s="134">
        <v>39940</v>
      </c>
      <c r="AA47"/>
      <c r="AC47"/>
    </row>
    <row r="48" spans="1:29" x14ac:dyDescent="0.25">
      <c r="A48" s="131" t="s">
        <v>3309</v>
      </c>
      <c r="B48" s="131" t="s">
        <v>3317</v>
      </c>
      <c r="C48" s="133">
        <v>1.75</v>
      </c>
      <c r="D48" s="131">
        <v>12</v>
      </c>
      <c r="E48" s="134">
        <v>39940</v>
      </c>
      <c r="AA48"/>
      <c r="AC48"/>
    </row>
    <row r="49" spans="1:29" x14ac:dyDescent="0.25">
      <c r="A49" s="131" t="s">
        <v>3309</v>
      </c>
      <c r="B49" s="131" t="s">
        <v>3318</v>
      </c>
      <c r="C49" s="133">
        <v>3</v>
      </c>
      <c r="D49" s="131">
        <v>102</v>
      </c>
      <c r="E49" s="134">
        <v>39940</v>
      </c>
      <c r="AA49"/>
      <c r="AC49"/>
    </row>
    <row r="50" spans="1:29" x14ac:dyDescent="0.25">
      <c r="A50" s="131" t="s">
        <v>3309</v>
      </c>
      <c r="B50" s="131" t="s">
        <v>3319</v>
      </c>
      <c r="C50" s="133">
        <v>1.75</v>
      </c>
      <c r="D50" s="131">
        <v>23</v>
      </c>
      <c r="E50" s="134">
        <v>39940</v>
      </c>
      <c r="AA50"/>
      <c r="AC50"/>
    </row>
    <row r="51" spans="1:29" x14ac:dyDescent="0.25">
      <c r="A51" s="131" t="s">
        <v>3309</v>
      </c>
      <c r="B51" s="131" t="s">
        <v>3320</v>
      </c>
      <c r="C51" s="133">
        <v>10</v>
      </c>
      <c r="D51" s="131">
        <v>7</v>
      </c>
      <c r="E51" s="134">
        <v>39940</v>
      </c>
      <c r="AA51"/>
      <c r="AC51"/>
    </row>
    <row r="52" spans="1:29" x14ac:dyDescent="0.25">
      <c r="A52" s="131" t="s">
        <v>3309</v>
      </c>
      <c r="B52" s="131" t="s">
        <v>3321</v>
      </c>
      <c r="C52" s="133">
        <v>2.5</v>
      </c>
      <c r="D52" s="131">
        <v>77</v>
      </c>
      <c r="E52" s="134">
        <v>39940</v>
      </c>
      <c r="AA52"/>
      <c r="AC52"/>
    </row>
    <row r="53" spans="1:29" x14ac:dyDescent="0.25">
      <c r="A53" s="131" t="s">
        <v>3314</v>
      </c>
      <c r="B53" s="131" t="s">
        <v>3310</v>
      </c>
      <c r="C53" s="133">
        <v>12</v>
      </c>
      <c r="D53" s="131">
        <v>80</v>
      </c>
      <c r="E53" s="134">
        <v>39940</v>
      </c>
      <c r="AA53"/>
      <c r="AC53"/>
    </row>
    <row r="54" spans="1:29" x14ac:dyDescent="0.25">
      <c r="A54" s="131" t="s">
        <v>3314</v>
      </c>
      <c r="B54" s="131" t="s">
        <v>3315</v>
      </c>
      <c r="C54" s="133">
        <v>1.5</v>
      </c>
      <c r="D54" s="131">
        <v>158</v>
      </c>
      <c r="E54" s="134">
        <v>39940</v>
      </c>
      <c r="AA54"/>
      <c r="AC54"/>
    </row>
    <row r="55" spans="1:29" x14ac:dyDescent="0.25">
      <c r="A55" s="131" t="s">
        <v>3314</v>
      </c>
      <c r="B55" s="131" t="s">
        <v>3317</v>
      </c>
      <c r="C55" s="133">
        <v>1.75</v>
      </c>
      <c r="D55" s="131">
        <v>99</v>
      </c>
      <c r="E55" s="134">
        <v>39940</v>
      </c>
      <c r="AA55"/>
      <c r="AC55"/>
    </row>
    <row r="56" spans="1:29" x14ac:dyDescent="0.25">
      <c r="A56" s="131" t="s">
        <v>3314</v>
      </c>
      <c r="B56" s="131" t="s">
        <v>3318</v>
      </c>
      <c r="C56" s="133">
        <v>3</v>
      </c>
      <c r="D56" s="131">
        <v>180</v>
      </c>
      <c r="E56" s="134">
        <v>39940</v>
      </c>
      <c r="AA56"/>
      <c r="AC56"/>
    </row>
    <row r="57" spans="1:29" x14ac:dyDescent="0.25">
      <c r="A57" s="131" t="s">
        <v>3314</v>
      </c>
      <c r="B57" s="131" t="s">
        <v>3319</v>
      </c>
      <c r="C57" s="133">
        <v>1.75</v>
      </c>
      <c r="D57" s="131">
        <v>72</v>
      </c>
      <c r="E57" s="134">
        <v>39940</v>
      </c>
      <c r="AA57"/>
      <c r="AC57"/>
    </row>
    <row r="58" spans="1:29" x14ac:dyDescent="0.25">
      <c r="A58" s="131" t="s">
        <v>3314</v>
      </c>
      <c r="B58" s="131" t="s">
        <v>3320</v>
      </c>
      <c r="C58" s="133">
        <v>10</v>
      </c>
      <c r="D58" s="131">
        <v>19</v>
      </c>
      <c r="E58" s="134">
        <v>39940</v>
      </c>
      <c r="AA58"/>
      <c r="AC58"/>
    </row>
    <row r="59" spans="1:29" x14ac:dyDescent="0.25">
      <c r="A59" s="131" t="s">
        <v>3314</v>
      </c>
      <c r="B59" s="131" t="s">
        <v>3321</v>
      </c>
      <c r="C59" s="133">
        <v>2.5</v>
      </c>
      <c r="D59" s="131">
        <v>112</v>
      </c>
      <c r="E59" s="134">
        <v>39940</v>
      </c>
      <c r="AA59"/>
      <c r="AC59"/>
    </row>
    <row r="60" spans="1:29" x14ac:dyDescent="0.25">
      <c r="A60" s="131" t="s">
        <v>3316</v>
      </c>
      <c r="B60" s="131" t="s">
        <v>3310</v>
      </c>
      <c r="C60" s="133">
        <v>12</v>
      </c>
      <c r="D60" s="131">
        <v>45</v>
      </c>
      <c r="E60" s="134">
        <v>39940</v>
      </c>
      <c r="AA60"/>
      <c r="AC60"/>
    </row>
    <row r="61" spans="1:29" x14ac:dyDescent="0.25">
      <c r="A61" s="131" t="s">
        <v>3316</v>
      </c>
      <c r="B61" s="131" t="s">
        <v>3315</v>
      </c>
      <c r="C61" s="133">
        <v>1.5</v>
      </c>
      <c r="D61" s="131">
        <v>122</v>
      </c>
      <c r="E61" s="134">
        <v>39940</v>
      </c>
      <c r="AA61"/>
      <c r="AC61"/>
    </row>
    <row r="62" spans="1:29" x14ac:dyDescent="0.25">
      <c r="A62" s="131" t="s">
        <v>3316</v>
      </c>
      <c r="B62" s="131" t="s">
        <v>3317</v>
      </c>
      <c r="C62" s="133">
        <v>1.75</v>
      </c>
      <c r="D62" s="131">
        <v>65</v>
      </c>
      <c r="E62" s="134">
        <v>39940</v>
      </c>
      <c r="AA62"/>
      <c r="AC62"/>
    </row>
    <row r="63" spans="1:29" x14ac:dyDescent="0.25">
      <c r="A63" s="131" t="s">
        <v>3316</v>
      </c>
      <c r="B63" s="131" t="s">
        <v>3318</v>
      </c>
      <c r="C63" s="133">
        <v>3</v>
      </c>
      <c r="D63" s="131">
        <v>120</v>
      </c>
      <c r="E63" s="134">
        <v>39940</v>
      </c>
      <c r="AA63"/>
      <c r="AC63"/>
    </row>
    <row r="64" spans="1:29" x14ac:dyDescent="0.25">
      <c r="A64" s="131" t="s">
        <v>3316</v>
      </c>
      <c r="B64" s="131" t="s">
        <v>3319</v>
      </c>
      <c r="C64" s="133">
        <v>1.75</v>
      </c>
      <c r="D64" s="131">
        <v>30</v>
      </c>
      <c r="E64" s="134">
        <v>39940</v>
      </c>
      <c r="AA64"/>
      <c r="AC64"/>
    </row>
    <row r="65" spans="1:29" x14ac:dyDescent="0.25">
      <c r="A65" s="131" t="s">
        <v>3316</v>
      </c>
      <c r="B65" s="131" t="s">
        <v>3320</v>
      </c>
      <c r="C65" s="133">
        <v>10</v>
      </c>
      <c r="D65" s="131">
        <v>11</v>
      </c>
      <c r="E65" s="134">
        <v>39940</v>
      </c>
      <c r="AA65"/>
      <c r="AC65"/>
    </row>
    <row r="66" spans="1:29" x14ac:dyDescent="0.25">
      <c r="A66" s="131" t="s">
        <v>3316</v>
      </c>
      <c r="B66" s="131" t="s">
        <v>3321</v>
      </c>
      <c r="C66" s="133">
        <v>2.5</v>
      </c>
      <c r="D66" s="131">
        <v>85</v>
      </c>
      <c r="E66" s="134">
        <v>39940</v>
      </c>
      <c r="AA66"/>
      <c r="AC66"/>
    </row>
    <row r="67" spans="1:29" x14ac:dyDescent="0.25">
      <c r="A67" s="131" t="s">
        <v>3309</v>
      </c>
      <c r="B67" s="131" t="s">
        <v>3310</v>
      </c>
      <c r="C67" s="133">
        <v>12</v>
      </c>
      <c r="D67" s="131">
        <v>55</v>
      </c>
      <c r="E67" s="134">
        <v>39941</v>
      </c>
      <c r="AA67"/>
      <c r="AC67"/>
    </row>
    <row r="68" spans="1:29" x14ac:dyDescent="0.25">
      <c r="A68" s="131" t="s">
        <v>3309</v>
      </c>
      <c r="B68" s="131" t="s">
        <v>3315</v>
      </c>
      <c r="C68" s="133">
        <v>1.5</v>
      </c>
      <c r="D68" s="131">
        <v>148</v>
      </c>
      <c r="E68" s="134">
        <v>39941</v>
      </c>
      <c r="AA68"/>
      <c r="AC68"/>
    </row>
    <row r="69" spans="1:29" x14ac:dyDescent="0.25">
      <c r="A69" s="131" t="s">
        <v>3309</v>
      </c>
      <c r="B69" s="131" t="s">
        <v>3317</v>
      </c>
      <c r="C69" s="133">
        <v>1.75</v>
      </c>
      <c r="D69" s="131">
        <v>48</v>
      </c>
      <c r="E69" s="134">
        <v>39941</v>
      </c>
      <c r="AA69"/>
      <c r="AC69"/>
    </row>
    <row r="70" spans="1:29" x14ac:dyDescent="0.25">
      <c r="A70" s="131" t="s">
        <v>3309</v>
      </c>
      <c r="B70" s="131" t="s">
        <v>3318</v>
      </c>
      <c r="C70" s="133">
        <v>3</v>
      </c>
      <c r="D70" s="131">
        <v>146</v>
      </c>
      <c r="E70" s="134">
        <v>39941</v>
      </c>
      <c r="AA70"/>
      <c r="AC70"/>
    </row>
    <row r="71" spans="1:29" x14ac:dyDescent="0.25">
      <c r="A71" s="131" t="s">
        <v>3309</v>
      </c>
      <c r="B71" s="131" t="s">
        <v>3319</v>
      </c>
      <c r="C71" s="133">
        <v>1.75</v>
      </c>
      <c r="D71" s="131">
        <v>22</v>
      </c>
      <c r="E71" s="134">
        <v>39941</v>
      </c>
      <c r="AA71"/>
      <c r="AC71"/>
    </row>
    <row r="72" spans="1:29" x14ac:dyDescent="0.25">
      <c r="A72" s="131" t="s">
        <v>3309</v>
      </c>
      <c r="B72" s="131" t="s">
        <v>3320</v>
      </c>
      <c r="C72" s="133">
        <v>10</v>
      </c>
      <c r="D72" s="131">
        <v>11</v>
      </c>
      <c r="E72" s="134">
        <v>39941</v>
      </c>
      <c r="AA72"/>
      <c r="AC72"/>
    </row>
    <row r="73" spans="1:29" x14ac:dyDescent="0.25">
      <c r="A73" s="131" t="s">
        <v>3309</v>
      </c>
      <c r="B73" s="131" t="s">
        <v>3321</v>
      </c>
      <c r="C73" s="133">
        <v>2.5</v>
      </c>
      <c r="D73" s="131">
        <v>86</v>
      </c>
      <c r="E73" s="134">
        <v>39941</v>
      </c>
      <c r="AA73"/>
      <c r="AC73"/>
    </row>
    <row r="74" spans="1:29" x14ac:dyDescent="0.25">
      <c r="A74" s="131" t="s">
        <v>3314</v>
      </c>
      <c r="B74" s="131" t="s">
        <v>3310</v>
      </c>
      <c r="C74" s="133">
        <v>12</v>
      </c>
      <c r="D74" s="131">
        <v>120</v>
      </c>
      <c r="E74" s="134">
        <v>39941</v>
      </c>
      <c r="AA74"/>
      <c r="AC74"/>
    </row>
    <row r="75" spans="1:29" x14ac:dyDescent="0.25">
      <c r="A75" s="131" t="s">
        <v>3314</v>
      </c>
      <c r="B75" s="131" t="s">
        <v>3315</v>
      </c>
      <c r="C75" s="133">
        <v>1.5</v>
      </c>
      <c r="D75" s="131">
        <v>177</v>
      </c>
      <c r="E75" s="134">
        <v>39941</v>
      </c>
      <c r="AA75"/>
      <c r="AC75"/>
    </row>
    <row r="76" spans="1:29" x14ac:dyDescent="0.25">
      <c r="A76" s="131" t="s">
        <v>3314</v>
      </c>
      <c r="B76" s="131" t="s">
        <v>3317</v>
      </c>
      <c r="C76" s="133">
        <v>1.75</v>
      </c>
      <c r="D76" s="131">
        <v>82</v>
      </c>
      <c r="E76" s="134">
        <v>39941</v>
      </c>
      <c r="AA76"/>
      <c r="AC76"/>
    </row>
    <row r="77" spans="1:29" x14ac:dyDescent="0.25">
      <c r="A77" s="131" t="s">
        <v>3314</v>
      </c>
      <c r="B77" s="131" t="s">
        <v>3318</v>
      </c>
      <c r="C77" s="133">
        <v>3</v>
      </c>
      <c r="D77" s="131">
        <v>196</v>
      </c>
      <c r="E77" s="134">
        <v>39941</v>
      </c>
      <c r="AA77"/>
      <c r="AC77"/>
    </row>
    <row r="78" spans="1:29" x14ac:dyDescent="0.25">
      <c r="A78" s="131" t="s">
        <v>3314</v>
      </c>
      <c r="B78" s="131" t="s">
        <v>3319</v>
      </c>
      <c r="C78" s="133">
        <v>1.75</v>
      </c>
      <c r="D78" s="131">
        <v>94</v>
      </c>
      <c r="E78" s="134">
        <v>39941</v>
      </c>
      <c r="AA78"/>
      <c r="AC78"/>
    </row>
    <row r="79" spans="1:29" x14ac:dyDescent="0.25">
      <c r="A79" s="131" t="s">
        <v>3314</v>
      </c>
      <c r="B79" s="131" t="s">
        <v>3320</v>
      </c>
      <c r="C79" s="133">
        <v>10</v>
      </c>
      <c r="D79" s="131">
        <v>29</v>
      </c>
      <c r="E79" s="134">
        <v>39941</v>
      </c>
      <c r="AA79"/>
      <c r="AC79"/>
    </row>
    <row r="80" spans="1:29" x14ac:dyDescent="0.25">
      <c r="A80" s="131" t="s">
        <v>3314</v>
      </c>
      <c r="B80" s="131" t="s">
        <v>3321</v>
      </c>
      <c r="C80" s="133">
        <v>2.5</v>
      </c>
      <c r="D80" s="131">
        <v>144</v>
      </c>
      <c r="E80" s="134">
        <v>39941</v>
      </c>
      <c r="AA80"/>
      <c r="AC80"/>
    </row>
    <row r="81" spans="1:29" x14ac:dyDescent="0.25">
      <c r="A81" s="131" t="s">
        <v>3316</v>
      </c>
      <c r="B81" s="131" t="s">
        <v>3310</v>
      </c>
      <c r="C81" s="133">
        <v>12</v>
      </c>
      <c r="D81" s="131">
        <v>50</v>
      </c>
      <c r="E81" s="134">
        <v>39941</v>
      </c>
      <c r="AA81"/>
      <c r="AC81"/>
    </row>
    <row r="82" spans="1:29" x14ac:dyDescent="0.25">
      <c r="A82" s="131" t="s">
        <v>3316</v>
      </c>
      <c r="B82" s="131" t="s">
        <v>3315</v>
      </c>
      <c r="C82" s="133">
        <v>1.5</v>
      </c>
      <c r="D82" s="131">
        <v>135</v>
      </c>
      <c r="E82" s="134">
        <v>39941</v>
      </c>
      <c r="AA82"/>
      <c r="AC82"/>
    </row>
    <row r="83" spans="1:29" x14ac:dyDescent="0.25">
      <c r="A83" s="131" t="s">
        <v>3316</v>
      </c>
      <c r="B83" s="131" t="s">
        <v>3317</v>
      </c>
      <c r="C83" s="133">
        <v>1.75</v>
      </c>
      <c r="D83" s="131">
        <v>40</v>
      </c>
      <c r="E83" s="134">
        <v>39941</v>
      </c>
      <c r="AA83"/>
      <c r="AC83"/>
    </row>
    <row r="84" spans="1:29" x14ac:dyDescent="0.25">
      <c r="A84" s="131" t="s">
        <v>3316</v>
      </c>
      <c r="B84" s="131" t="s">
        <v>3318</v>
      </c>
      <c r="C84" s="133">
        <v>3</v>
      </c>
      <c r="D84" s="131">
        <v>154</v>
      </c>
      <c r="E84" s="134">
        <v>39941</v>
      </c>
      <c r="AA84"/>
      <c r="AC84"/>
    </row>
    <row r="85" spans="1:29" x14ac:dyDescent="0.25">
      <c r="A85" s="131" t="s">
        <v>3316</v>
      </c>
      <c r="B85" s="131" t="s">
        <v>3319</v>
      </c>
      <c r="C85" s="133">
        <v>1.75</v>
      </c>
      <c r="D85" s="131">
        <v>62</v>
      </c>
      <c r="E85" s="134">
        <v>39941</v>
      </c>
      <c r="AA85"/>
      <c r="AC85"/>
    </row>
    <row r="86" spans="1:29" x14ac:dyDescent="0.25">
      <c r="A86" s="131" t="s">
        <v>3316</v>
      </c>
      <c r="B86" s="131" t="s">
        <v>3320</v>
      </c>
      <c r="C86" s="133">
        <v>10</v>
      </c>
      <c r="D86" s="131">
        <v>13</v>
      </c>
      <c r="E86" s="134">
        <v>39941</v>
      </c>
      <c r="AA86"/>
      <c r="AC86"/>
    </row>
    <row r="87" spans="1:29" x14ac:dyDescent="0.25">
      <c r="A87" s="131" t="s">
        <v>3316</v>
      </c>
      <c r="B87" s="131" t="s">
        <v>3321</v>
      </c>
      <c r="C87" s="133">
        <v>2.5</v>
      </c>
      <c r="D87" s="131">
        <v>96</v>
      </c>
      <c r="E87" s="134">
        <v>39941</v>
      </c>
      <c r="AA87"/>
      <c r="AC87"/>
    </row>
    <row r="88" spans="1:29" s="135" customFormat="1" x14ac:dyDescent="0.25">
      <c r="A88" s="131" t="s">
        <v>3309</v>
      </c>
      <c r="B88" s="131" t="s">
        <v>3310</v>
      </c>
      <c r="C88" s="133">
        <v>12</v>
      </c>
      <c r="D88" s="131">
        <v>70</v>
      </c>
      <c r="E88" s="134">
        <v>39942</v>
      </c>
      <c r="AA88"/>
      <c r="AC88"/>
    </row>
    <row r="89" spans="1:29" s="135" customFormat="1" x14ac:dyDescent="0.25">
      <c r="A89" s="131" t="s">
        <v>3309</v>
      </c>
      <c r="B89" s="131" t="s">
        <v>3315</v>
      </c>
      <c r="C89" s="133">
        <v>1.5</v>
      </c>
      <c r="D89" s="131">
        <v>160</v>
      </c>
      <c r="E89" s="134">
        <v>39942</v>
      </c>
      <c r="AA89"/>
      <c r="AC89"/>
    </row>
    <row r="90" spans="1:29" s="135" customFormat="1" x14ac:dyDescent="0.25">
      <c r="A90" s="131" t="s">
        <v>3309</v>
      </c>
      <c r="B90" s="131" t="s">
        <v>3317</v>
      </c>
      <c r="C90" s="133">
        <v>1.75</v>
      </c>
      <c r="D90" s="131">
        <v>60</v>
      </c>
      <c r="E90" s="134">
        <v>39942</v>
      </c>
      <c r="AA90"/>
      <c r="AC90"/>
    </row>
    <row r="91" spans="1:29" s="135" customFormat="1" x14ac:dyDescent="0.25">
      <c r="A91" s="131" t="s">
        <v>3309</v>
      </c>
      <c r="B91" s="131" t="s">
        <v>3318</v>
      </c>
      <c r="C91" s="133">
        <v>3</v>
      </c>
      <c r="D91" s="131">
        <v>122</v>
      </c>
      <c r="E91" s="134">
        <v>39942</v>
      </c>
      <c r="AA91"/>
      <c r="AC91"/>
    </row>
    <row r="92" spans="1:29" s="135" customFormat="1" x14ac:dyDescent="0.25">
      <c r="A92" s="131" t="s">
        <v>3309</v>
      </c>
      <c r="B92" s="131" t="s">
        <v>3319</v>
      </c>
      <c r="C92" s="133">
        <v>1.75</v>
      </c>
      <c r="D92" s="131">
        <v>32</v>
      </c>
      <c r="E92" s="134">
        <v>39942</v>
      </c>
      <c r="AA92"/>
      <c r="AC92"/>
    </row>
    <row r="93" spans="1:29" s="135" customFormat="1" x14ac:dyDescent="0.25">
      <c r="A93" s="131" t="s">
        <v>3309</v>
      </c>
      <c r="B93" s="131" t="s">
        <v>3320</v>
      </c>
      <c r="C93" s="133">
        <v>10</v>
      </c>
      <c r="D93" s="131">
        <v>13</v>
      </c>
      <c r="E93" s="134">
        <v>39942</v>
      </c>
      <c r="AA93"/>
      <c r="AC93"/>
    </row>
    <row r="94" spans="1:29" s="135" customFormat="1" x14ac:dyDescent="0.25">
      <c r="A94" s="131" t="s">
        <v>3309</v>
      </c>
      <c r="B94" s="131" t="s">
        <v>3321</v>
      </c>
      <c r="C94" s="133">
        <v>2.5</v>
      </c>
      <c r="D94" s="131">
        <v>74</v>
      </c>
      <c r="E94" s="134">
        <v>39942</v>
      </c>
      <c r="AA94"/>
      <c r="AC94"/>
    </row>
    <row r="95" spans="1:29" s="135" customFormat="1" x14ac:dyDescent="0.25">
      <c r="A95" s="131" t="s">
        <v>3314</v>
      </c>
      <c r="B95" s="131" t="s">
        <v>3310</v>
      </c>
      <c r="C95" s="133">
        <v>12</v>
      </c>
      <c r="D95" s="131">
        <v>150</v>
      </c>
      <c r="E95" s="134">
        <v>39942</v>
      </c>
      <c r="AA95"/>
      <c r="AC95"/>
    </row>
    <row r="96" spans="1:29" s="135" customFormat="1" x14ac:dyDescent="0.25">
      <c r="A96" s="131" t="s">
        <v>3314</v>
      </c>
      <c r="B96" s="131" t="s">
        <v>3315</v>
      </c>
      <c r="C96" s="133">
        <v>1.5</v>
      </c>
      <c r="D96" s="131">
        <v>200</v>
      </c>
      <c r="E96" s="134">
        <v>39942</v>
      </c>
      <c r="AA96"/>
      <c r="AC96"/>
    </row>
    <row r="97" spans="1:29" s="135" customFormat="1" x14ac:dyDescent="0.25">
      <c r="A97" s="131" t="s">
        <v>3314</v>
      </c>
      <c r="B97" s="131" t="s">
        <v>3317</v>
      </c>
      <c r="C97" s="133">
        <v>1.75</v>
      </c>
      <c r="D97" s="131">
        <v>76</v>
      </c>
      <c r="E97" s="134">
        <v>39942</v>
      </c>
      <c r="AA97"/>
      <c r="AC97"/>
    </row>
    <row r="98" spans="1:29" s="135" customFormat="1" x14ac:dyDescent="0.25">
      <c r="A98" s="131" t="s">
        <v>3314</v>
      </c>
      <c r="B98" s="131" t="s">
        <v>3318</v>
      </c>
      <c r="C98" s="133">
        <v>3</v>
      </c>
      <c r="D98" s="131">
        <v>163</v>
      </c>
      <c r="E98" s="134">
        <v>39942</v>
      </c>
      <c r="AA98"/>
      <c r="AC98"/>
    </row>
    <row r="99" spans="1:29" s="135" customFormat="1" x14ac:dyDescent="0.25">
      <c r="A99" s="131" t="s">
        <v>3314</v>
      </c>
      <c r="B99" s="131" t="s">
        <v>3319</v>
      </c>
      <c r="C99" s="133">
        <v>1.75</v>
      </c>
      <c r="D99" s="131">
        <v>106</v>
      </c>
      <c r="E99" s="134">
        <v>39942</v>
      </c>
      <c r="AA99"/>
      <c r="AC99"/>
    </row>
    <row r="100" spans="1:29" s="135" customFormat="1" x14ac:dyDescent="0.25">
      <c r="A100" s="131" t="s">
        <v>3314</v>
      </c>
      <c r="B100" s="131" t="s">
        <v>3320</v>
      </c>
      <c r="C100" s="133">
        <v>10</v>
      </c>
      <c r="D100" s="131">
        <v>31</v>
      </c>
      <c r="E100" s="134">
        <v>39942</v>
      </c>
      <c r="AA100"/>
      <c r="AC100"/>
    </row>
    <row r="101" spans="1:29" s="135" customFormat="1" x14ac:dyDescent="0.25">
      <c r="A101" s="131" t="s">
        <v>3314</v>
      </c>
      <c r="B101" s="131" t="s">
        <v>3321</v>
      </c>
      <c r="C101" s="133">
        <v>2.5</v>
      </c>
      <c r="D101" s="131">
        <v>160</v>
      </c>
      <c r="E101" s="134">
        <v>39942</v>
      </c>
      <c r="AA101"/>
      <c r="AC101"/>
    </row>
    <row r="102" spans="1:29" s="135" customFormat="1" x14ac:dyDescent="0.25">
      <c r="A102" s="131" t="s">
        <v>3316</v>
      </c>
      <c r="B102" s="131" t="s">
        <v>3310</v>
      </c>
      <c r="C102" s="133">
        <v>12</v>
      </c>
      <c r="D102" s="131">
        <v>61</v>
      </c>
      <c r="E102" s="134">
        <v>39942</v>
      </c>
      <c r="AA102"/>
      <c r="AC102"/>
    </row>
    <row r="103" spans="1:29" s="135" customFormat="1" x14ac:dyDescent="0.25">
      <c r="A103" s="131" t="s">
        <v>3316</v>
      </c>
      <c r="B103" s="131" t="s">
        <v>3315</v>
      </c>
      <c r="C103" s="133">
        <v>1.5</v>
      </c>
      <c r="D103" s="131">
        <v>144</v>
      </c>
      <c r="E103" s="134">
        <v>39942</v>
      </c>
      <c r="AA103"/>
      <c r="AC103"/>
    </row>
    <row r="104" spans="1:29" s="135" customFormat="1" x14ac:dyDescent="0.25">
      <c r="A104" s="131" t="s">
        <v>3316</v>
      </c>
      <c r="B104" s="131" t="s">
        <v>3317</v>
      </c>
      <c r="C104" s="133">
        <v>1.75</v>
      </c>
      <c r="D104" s="131">
        <v>30</v>
      </c>
      <c r="E104" s="134">
        <v>39942</v>
      </c>
      <c r="AA104"/>
      <c r="AC104"/>
    </row>
    <row r="105" spans="1:29" s="135" customFormat="1" x14ac:dyDescent="0.25">
      <c r="A105" s="131" t="s">
        <v>3316</v>
      </c>
      <c r="B105" s="131" t="s">
        <v>3318</v>
      </c>
      <c r="C105" s="133">
        <v>3</v>
      </c>
      <c r="D105" s="131">
        <v>96</v>
      </c>
      <c r="E105" s="134">
        <v>39942</v>
      </c>
      <c r="AA105"/>
      <c r="AC105"/>
    </row>
    <row r="106" spans="1:29" s="135" customFormat="1" x14ac:dyDescent="0.25">
      <c r="A106" s="131" t="s">
        <v>3316</v>
      </c>
      <c r="B106" s="131" t="s">
        <v>3319</v>
      </c>
      <c r="C106" s="133">
        <v>1.75</v>
      </c>
      <c r="D106" s="131">
        <v>54</v>
      </c>
      <c r="E106" s="134">
        <v>39942</v>
      </c>
      <c r="AA106"/>
      <c r="AC106"/>
    </row>
    <row r="107" spans="1:29" s="135" customFormat="1" x14ac:dyDescent="0.25">
      <c r="A107" s="131" t="s">
        <v>3316</v>
      </c>
      <c r="B107" s="131" t="s">
        <v>3320</v>
      </c>
      <c r="C107" s="133">
        <v>10</v>
      </c>
      <c r="D107" s="131">
        <v>18</v>
      </c>
      <c r="E107" s="134">
        <v>39942</v>
      </c>
      <c r="AA107"/>
      <c r="AC107"/>
    </row>
    <row r="108" spans="1:29" s="135" customFormat="1" x14ac:dyDescent="0.25">
      <c r="A108" s="131" t="s">
        <v>3316</v>
      </c>
      <c r="B108" s="131" t="s">
        <v>3321</v>
      </c>
      <c r="C108" s="133">
        <v>2.5</v>
      </c>
      <c r="D108" s="131">
        <v>100</v>
      </c>
      <c r="E108" s="134">
        <v>39942</v>
      </c>
      <c r="AA108"/>
      <c r="AC108"/>
    </row>
    <row r="109" spans="1:29" s="135" customFormat="1" x14ac:dyDescent="0.25">
      <c r="A109" s="131" t="s">
        <v>3309</v>
      </c>
      <c r="B109" s="131" t="s">
        <v>3310</v>
      </c>
      <c r="C109" s="133">
        <v>12</v>
      </c>
      <c r="D109" s="131">
        <v>65</v>
      </c>
      <c r="E109" s="134">
        <v>39943</v>
      </c>
      <c r="AA109"/>
      <c r="AC109"/>
    </row>
    <row r="110" spans="1:29" s="135" customFormat="1" x14ac:dyDescent="0.25">
      <c r="A110" s="131" t="s">
        <v>3309</v>
      </c>
      <c r="B110" s="131" t="s">
        <v>3315</v>
      </c>
      <c r="C110" s="133">
        <v>1.5</v>
      </c>
      <c r="D110" s="131">
        <v>76</v>
      </c>
      <c r="E110" s="134">
        <v>39943</v>
      </c>
      <c r="AA110"/>
      <c r="AC110"/>
    </row>
    <row r="111" spans="1:29" s="135" customFormat="1" x14ac:dyDescent="0.25">
      <c r="A111" s="131" t="s">
        <v>3309</v>
      </c>
      <c r="B111" s="131" t="s">
        <v>3317</v>
      </c>
      <c r="C111" s="133">
        <v>1.75</v>
      </c>
      <c r="D111" s="131">
        <v>72</v>
      </c>
      <c r="E111" s="134">
        <v>39943</v>
      </c>
      <c r="AA111"/>
      <c r="AC111"/>
    </row>
    <row r="112" spans="1:29" s="135" customFormat="1" x14ac:dyDescent="0.25">
      <c r="A112" s="131" t="s">
        <v>3309</v>
      </c>
      <c r="B112" s="131" t="s">
        <v>3318</v>
      </c>
      <c r="C112" s="133">
        <v>3</v>
      </c>
      <c r="D112" s="131">
        <v>65</v>
      </c>
      <c r="E112" s="134">
        <v>39943</v>
      </c>
      <c r="AA112"/>
      <c r="AC112"/>
    </row>
    <row r="113" spans="1:29" s="135" customFormat="1" x14ac:dyDescent="0.25">
      <c r="A113" s="131" t="s">
        <v>3309</v>
      </c>
      <c r="B113" s="131" t="s">
        <v>3319</v>
      </c>
      <c r="C113" s="133">
        <v>1.75</v>
      </c>
      <c r="D113" s="131">
        <v>36</v>
      </c>
      <c r="E113" s="134">
        <v>39943</v>
      </c>
      <c r="AA113"/>
      <c r="AC113"/>
    </row>
    <row r="114" spans="1:29" s="135" customFormat="1" x14ac:dyDescent="0.25">
      <c r="A114" s="131" t="s">
        <v>3309</v>
      </c>
      <c r="B114" s="131" t="s">
        <v>3320</v>
      </c>
      <c r="C114" s="133">
        <v>10</v>
      </c>
      <c r="D114" s="131">
        <v>15</v>
      </c>
      <c r="E114" s="134">
        <v>39943</v>
      </c>
      <c r="AA114"/>
      <c r="AC114"/>
    </row>
    <row r="115" spans="1:29" s="135" customFormat="1" x14ac:dyDescent="0.25">
      <c r="A115" s="131" t="s">
        <v>3309</v>
      </c>
      <c r="B115" s="131" t="s">
        <v>3321</v>
      </c>
      <c r="C115" s="133">
        <v>2.5</v>
      </c>
      <c r="D115" s="131">
        <v>36</v>
      </c>
      <c r="E115" s="134">
        <v>39943</v>
      </c>
      <c r="AA115"/>
      <c r="AC115"/>
    </row>
    <row r="116" spans="1:29" s="135" customFormat="1" x14ac:dyDescent="0.25">
      <c r="A116" s="131" t="s">
        <v>3314</v>
      </c>
      <c r="B116" s="131" t="s">
        <v>3310</v>
      </c>
      <c r="C116" s="133">
        <v>12</v>
      </c>
      <c r="D116" s="131">
        <v>130</v>
      </c>
      <c r="E116" s="134">
        <v>39943</v>
      </c>
      <c r="AA116"/>
      <c r="AC116"/>
    </row>
    <row r="117" spans="1:29" s="135" customFormat="1" x14ac:dyDescent="0.25">
      <c r="A117" s="131" t="s">
        <v>3314</v>
      </c>
      <c r="B117" s="131" t="s">
        <v>3315</v>
      </c>
      <c r="C117" s="133">
        <v>1.5</v>
      </c>
      <c r="D117" s="131">
        <v>130</v>
      </c>
      <c r="E117" s="134">
        <v>39943</v>
      </c>
      <c r="AA117"/>
      <c r="AC117"/>
    </row>
    <row r="118" spans="1:29" s="135" customFormat="1" x14ac:dyDescent="0.25">
      <c r="A118" s="131" t="s">
        <v>3314</v>
      </c>
      <c r="B118" s="131" t="s">
        <v>3317</v>
      </c>
      <c r="C118" s="133">
        <v>1.75</v>
      </c>
      <c r="D118" s="131">
        <v>56</v>
      </c>
      <c r="E118" s="134">
        <v>39943</v>
      </c>
      <c r="AA118"/>
      <c r="AC118"/>
    </row>
    <row r="119" spans="1:29" s="135" customFormat="1" x14ac:dyDescent="0.25">
      <c r="A119" s="131" t="s">
        <v>3314</v>
      </c>
      <c r="B119" s="131" t="s">
        <v>3318</v>
      </c>
      <c r="C119" s="133">
        <v>3</v>
      </c>
      <c r="D119" s="131">
        <v>112</v>
      </c>
      <c r="E119" s="134">
        <v>39943</v>
      </c>
      <c r="AA119"/>
      <c r="AC119"/>
    </row>
    <row r="120" spans="1:29" s="135" customFormat="1" x14ac:dyDescent="0.25">
      <c r="A120" s="131" t="s">
        <v>3314</v>
      </c>
      <c r="B120" s="131" t="s">
        <v>3319</v>
      </c>
      <c r="C120" s="133">
        <v>1.75</v>
      </c>
      <c r="D120" s="131">
        <v>86</v>
      </c>
      <c r="E120" s="134">
        <v>39943</v>
      </c>
      <c r="AA120"/>
      <c r="AC120"/>
    </row>
    <row r="121" spans="1:29" s="135" customFormat="1" x14ac:dyDescent="0.25">
      <c r="A121" s="131" t="s">
        <v>3314</v>
      </c>
      <c r="B121" s="131" t="s">
        <v>3320</v>
      </c>
      <c r="C121" s="133">
        <v>10</v>
      </c>
      <c r="D121" s="131">
        <v>44</v>
      </c>
      <c r="E121" s="134">
        <v>39943</v>
      </c>
      <c r="AA121"/>
      <c r="AC121"/>
    </row>
    <row r="122" spans="1:29" s="135" customFormat="1" x14ac:dyDescent="0.25">
      <c r="A122" s="131" t="s">
        <v>3314</v>
      </c>
      <c r="B122" s="131" t="s">
        <v>3321</v>
      </c>
      <c r="C122" s="133">
        <v>2.5</v>
      </c>
      <c r="D122" s="131">
        <v>64</v>
      </c>
      <c r="E122" s="134">
        <v>39943</v>
      </c>
      <c r="AA122"/>
      <c r="AC122"/>
    </row>
    <row r="123" spans="1:29" s="135" customFormat="1" x14ac:dyDescent="0.25">
      <c r="A123" s="131" t="s">
        <v>3316</v>
      </c>
      <c r="B123" s="131" t="s">
        <v>3310</v>
      </c>
      <c r="C123" s="133">
        <v>12</v>
      </c>
      <c r="D123" s="131">
        <v>80</v>
      </c>
      <c r="E123" s="134">
        <v>39943</v>
      </c>
      <c r="AA123"/>
      <c r="AC123"/>
    </row>
    <row r="124" spans="1:29" s="135" customFormat="1" x14ac:dyDescent="0.25">
      <c r="A124" s="131" t="s">
        <v>3316</v>
      </c>
      <c r="B124" s="131" t="s">
        <v>3315</v>
      </c>
      <c r="C124" s="133">
        <v>1.5</v>
      </c>
      <c r="D124" s="131">
        <v>64</v>
      </c>
      <c r="E124" s="134">
        <v>39943</v>
      </c>
      <c r="AA124"/>
      <c r="AC124"/>
    </row>
    <row r="125" spans="1:29" x14ac:dyDescent="0.25">
      <c r="A125" s="131" t="s">
        <v>3316</v>
      </c>
      <c r="B125" s="131" t="s">
        <v>3317</v>
      </c>
      <c r="C125" s="133">
        <v>1.75</v>
      </c>
      <c r="D125" s="131">
        <v>20</v>
      </c>
      <c r="E125" s="134">
        <v>39943</v>
      </c>
      <c r="AA125"/>
      <c r="AC125"/>
    </row>
    <row r="126" spans="1:29" x14ac:dyDescent="0.25">
      <c r="A126" s="131" t="s">
        <v>3316</v>
      </c>
      <c r="B126" s="131" t="s">
        <v>3318</v>
      </c>
      <c r="C126" s="133">
        <v>3</v>
      </c>
      <c r="D126" s="131">
        <v>77</v>
      </c>
      <c r="E126" s="134">
        <v>39943</v>
      </c>
      <c r="AA126"/>
      <c r="AC126"/>
    </row>
    <row r="127" spans="1:29" x14ac:dyDescent="0.25">
      <c r="A127" s="131" t="s">
        <v>3316</v>
      </c>
      <c r="B127" s="131" t="s">
        <v>3319</v>
      </c>
      <c r="C127" s="133">
        <v>1.75</v>
      </c>
      <c r="D127" s="131">
        <v>40</v>
      </c>
      <c r="E127" s="134">
        <v>39943</v>
      </c>
      <c r="AA127"/>
      <c r="AC127"/>
    </row>
    <row r="128" spans="1:29" x14ac:dyDescent="0.25">
      <c r="A128" s="131" t="s">
        <v>3316</v>
      </c>
      <c r="B128" s="131" t="s">
        <v>3320</v>
      </c>
      <c r="C128" s="133">
        <v>10</v>
      </c>
      <c r="D128" s="131">
        <v>22</v>
      </c>
      <c r="E128" s="134">
        <v>39943</v>
      </c>
    </row>
    <row r="129" spans="1:5" x14ac:dyDescent="0.25">
      <c r="A129" s="131" t="s">
        <v>3316</v>
      </c>
      <c r="B129" s="131" t="s">
        <v>3321</v>
      </c>
      <c r="C129" s="133">
        <v>2.5</v>
      </c>
      <c r="D129" s="131">
        <v>33</v>
      </c>
      <c r="E129" s="134">
        <v>39943</v>
      </c>
    </row>
    <row r="130" spans="1:5" x14ac:dyDescent="0.25">
      <c r="A130" s="136"/>
      <c r="B130" s="137"/>
    </row>
    <row r="1048525" spans="1:5" x14ac:dyDescent="0.25">
      <c r="A1048525" s="138"/>
      <c r="B1048525" s="139"/>
      <c r="C1048525" s="129"/>
      <c r="D1048525" s="129"/>
      <c r="E1048525" s="129"/>
    </row>
  </sheetData>
  <printOptions headings="1" gridLines="1"/>
  <pageMargins left="0.7" right="0.7" top="0.75" bottom="0.75" header="0.3" footer="0.3"/>
  <pageSetup scale="91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48525"/>
  <sheetViews>
    <sheetView zoomScale="110" zoomScaleNormal="110" zoomScalePageLayoutView="110" workbookViewId="0">
      <pane xSplit="1" ySplit="3" topLeftCell="B112" activePane="bottomRight" state="frozen"/>
      <selection activeCell="B30" sqref="B30"/>
      <selection pane="topRight" activeCell="B30" sqref="B30"/>
      <selection pane="bottomLeft" activeCell="B30" sqref="B30"/>
      <selection pane="bottomRight" activeCell="D126" sqref="D126"/>
    </sheetView>
  </sheetViews>
  <sheetFormatPr defaultColWidth="8.85546875" defaultRowHeight="15" x14ac:dyDescent="0.25"/>
  <cols>
    <col min="1" max="1" width="19.140625" style="128" bestFit="1" customWidth="1"/>
    <col min="2" max="2" width="14.140625" style="127" bestFit="1" customWidth="1"/>
    <col min="3" max="3" width="16.42578125" style="128" customWidth="1"/>
    <col min="4" max="4" width="13.28515625" style="128" customWidth="1"/>
    <col min="5" max="5" width="30.85546875" style="128" customWidth="1"/>
    <col min="6" max="6" width="8.85546875" style="129"/>
    <col min="7" max="7" width="11.85546875" style="129" bestFit="1" customWidth="1"/>
    <col min="8" max="26" width="8.85546875" style="129"/>
    <col min="27" max="27" width="11.7109375" style="129" customWidth="1"/>
    <col min="28" max="16384" width="8.85546875" style="129"/>
  </cols>
  <sheetData>
    <row r="1" spans="1:29" ht="23.25" x14ac:dyDescent="0.35">
      <c r="A1" s="126" t="s">
        <v>3306</v>
      </c>
      <c r="AA1" s="131" t="s">
        <v>3309</v>
      </c>
      <c r="AC1" s="131" t="s">
        <v>3310</v>
      </c>
    </row>
    <row r="2" spans="1:29" x14ac:dyDescent="0.25">
      <c r="AA2" s="131" t="s">
        <v>3314</v>
      </c>
      <c r="AC2" s="131" t="s">
        <v>3315</v>
      </c>
    </row>
    <row r="3" spans="1:29" s="132" customFormat="1" ht="30" x14ac:dyDescent="0.25">
      <c r="A3" s="130" t="s">
        <v>3307</v>
      </c>
      <c r="B3" s="130" t="s">
        <v>3308</v>
      </c>
      <c r="C3" s="130" t="s">
        <v>3311</v>
      </c>
      <c r="D3" s="130" t="s">
        <v>3312</v>
      </c>
      <c r="E3" s="130" t="s">
        <v>3313</v>
      </c>
      <c r="AA3" s="131" t="s">
        <v>3316</v>
      </c>
      <c r="AC3" s="131" t="s">
        <v>3317</v>
      </c>
    </row>
    <row r="4" spans="1:29" s="135" customFormat="1" ht="30" x14ac:dyDescent="0.25">
      <c r="A4" s="131" t="s">
        <v>3309</v>
      </c>
      <c r="B4" s="131" t="s">
        <v>3310</v>
      </c>
      <c r="C4" s="133">
        <v>12</v>
      </c>
      <c r="D4" s="131">
        <v>25</v>
      </c>
      <c r="E4" s="134">
        <v>39938</v>
      </c>
      <c r="AC4" s="131" t="s">
        <v>3318</v>
      </c>
    </row>
    <row r="5" spans="1:29" s="135" customFormat="1" x14ac:dyDescent="0.25">
      <c r="A5" s="131" t="s">
        <v>3309</v>
      </c>
      <c r="B5" s="131" t="s">
        <v>3315</v>
      </c>
      <c r="C5" s="133">
        <v>1.5</v>
      </c>
      <c r="D5" s="131">
        <v>88</v>
      </c>
      <c r="E5" s="134">
        <v>39938</v>
      </c>
      <c r="AA5"/>
      <c r="AC5" s="131" t="s">
        <v>3319</v>
      </c>
    </row>
    <row r="6" spans="1:29" s="135" customFormat="1" x14ac:dyDescent="0.25">
      <c r="A6" s="131" t="s">
        <v>3309</v>
      </c>
      <c r="B6" s="131" t="s">
        <v>3317</v>
      </c>
      <c r="C6" s="133">
        <v>1.75</v>
      </c>
      <c r="D6" s="131">
        <v>5</v>
      </c>
      <c r="E6" s="134">
        <v>39938</v>
      </c>
      <c r="AA6"/>
      <c r="AC6" s="131" t="s">
        <v>3320</v>
      </c>
    </row>
    <row r="7" spans="1:29" s="135" customFormat="1" ht="30" x14ac:dyDescent="0.25">
      <c r="A7" s="131" t="s">
        <v>3309</v>
      </c>
      <c r="B7" s="131" t="s">
        <v>3318</v>
      </c>
      <c r="C7" s="133">
        <v>3</v>
      </c>
      <c r="D7" s="131">
        <v>52</v>
      </c>
      <c r="E7" s="134">
        <v>39938</v>
      </c>
      <c r="AA7"/>
      <c r="AC7" s="131" t="s">
        <v>3321</v>
      </c>
    </row>
    <row r="8" spans="1:29" s="135" customFormat="1" x14ac:dyDescent="0.25">
      <c r="A8" s="131" t="s">
        <v>3309</v>
      </c>
      <c r="B8" s="131" t="s">
        <v>3319</v>
      </c>
      <c r="C8" s="133">
        <v>1.75</v>
      </c>
      <c r="D8" s="131">
        <v>28</v>
      </c>
      <c r="E8" s="134">
        <v>39938</v>
      </c>
      <c r="AA8"/>
      <c r="AC8"/>
    </row>
    <row r="9" spans="1:29" s="135" customFormat="1" x14ac:dyDescent="0.25">
      <c r="A9" s="131" t="s">
        <v>3309</v>
      </c>
      <c r="B9" s="131" t="s">
        <v>3320</v>
      </c>
      <c r="C9" s="133">
        <v>10</v>
      </c>
      <c r="D9" s="131">
        <v>5</v>
      </c>
      <c r="E9" s="134">
        <v>39938</v>
      </c>
      <c r="AA9"/>
      <c r="AC9"/>
    </row>
    <row r="10" spans="1:29" s="135" customFormat="1" x14ac:dyDescent="0.25">
      <c r="A10" s="131" t="s">
        <v>3309</v>
      </c>
      <c r="B10" s="131" t="s">
        <v>3321</v>
      </c>
      <c r="C10" s="133">
        <v>2.5</v>
      </c>
      <c r="D10" s="131">
        <v>23</v>
      </c>
      <c r="E10" s="134">
        <v>39938</v>
      </c>
      <c r="AA10"/>
      <c r="AC10"/>
    </row>
    <row r="11" spans="1:29" s="135" customFormat="1" x14ac:dyDescent="0.25">
      <c r="A11" s="131" t="s">
        <v>3314</v>
      </c>
      <c r="B11" s="131" t="s">
        <v>3310</v>
      </c>
      <c r="C11" s="133">
        <v>12</v>
      </c>
      <c r="D11" s="131">
        <v>50</v>
      </c>
      <c r="E11" s="134">
        <v>39938</v>
      </c>
      <c r="AA11"/>
      <c r="AC11"/>
    </row>
    <row r="12" spans="1:29" s="135" customFormat="1" x14ac:dyDescent="0.25">
      <c r="A12" s="131" t="s">
        <v>3314</v>
      </c>
      <c r="B12" s="131" t="s">
        <v>3315</v>
      </c>
      <c r="C12" s="133">
        <v>1.5</v>
      </c>
      <c r="D12" s="131">
        <v>126</v>
      </c>
      <c r="E12" s="134">
        <v>39938</v>
      </c>
      <c r="AA12"/>
      <c r="AC12"/>
    </row>
    <row r="13" spans="1:29" s="135" customFormat="1" x14ac:dyDescent="0.25">
      <c r="A13" s="131" t="s">
        <v>3314</v>
      </c>
      <c r="B13" s="131" t="s">
        <v>3317</v>
      </c>
      <c r="C13" s="133">
        <v>1.75</v>
      </c>
      <c r="D13" s="131">
        <v>44</v>
      </c>
      <c r="E13" s="134">
        <v>39938</v>
      </c>
      <c r="AA13"/>
      <c r="AC13"/>
    </row>
    <row r="14" spans="1:29" s="135" customFormat="1" x14ac:dyDescent="0.25">
      <c r="A14" s="131" t="s">
        <v>3314</v>
      </c>
      <c r="B14" s="131" t="s">
        <v>3318</v>
      </c>
      <c r="C14" s="133">
        <v>3</v>
      </c>
      <c r="D14" s="131">
        <v>88</v>
      </c>
      <c r="E14" s="134">
        <v>39938</v>
      </c>
      <c r="AA14"/>
      <c r="AC14"/>
    </row>
    <row r="15" spans="1:29" s="135" customFormat="1" x14ac:dyDescent="0.25">
      <c r="A15" s="131" t="s">
        <v>3314</v>
      </c>
      <c r="B15" s="131" t="s">
        <v>3319</v>
      </c>
      <c r="C15" s="133">
        <v>1.75</v>
      </c>
      <c r="D15" s="131">
        <v>48</v>
      </c>
      <c r="E15" s="134">
        <v>39938</v>
      </c>
      <c r="AA15"/>
      <c r="AC15"/>
    </row>
    <row r="16" spans="1:29" s="135" customFormat="1" x14ac:dyDescent="0.25">
      <c r="A16" s="131" t="s">
        <v>3314</v>
      </c>
      <c r="B16" s="131" t="s">
        <v>3320</v>
      </c>
      <c r="C16" s="133">
        <v>10</v>
      </c>
      <c r="D16" s="131">
        <v>16</v>
      </c>
      <c r="E16" s="134">
        <v>39938</v>
      </c>
      <c r="AA16"/>
      <c r="AC16"/>
    </row>
    <row r="17" spans="1:29" s="135" customFormat="1" x14ac:dyDescent="0.25">
      <c r="A17" s="131" t="s">
        <v>3314</v>
      </c>
      <c r="B17" s="131" t="s">
        <v>3321</v>
      </c>
      <c r="C17" s="133">
        <v>2.5</v>
      </c>
      <c r="D17" s="131">
        <v>54</v>
      </c>
      <c r="E17" s="134">
        <v>39938</v>
      </c>
      <c r="AA17"/>
      <c r="AC17"/>
    </row>
    <row r="18" spans="1:29" s="135" customFormat="1" x14ac:dyDescent="0.25">
      <c r="A18" s="131" t="s">
        <v>3316</v>
      </c>
      <c r="B18" s="131" t="s">
        <v>3310</v>
      </c>
      <c r="C18" s="133">
        <v>12</v>
      </c>
      <c r="D18" s="131">
        <v>20</v>
      </c>
      <c r="E18" s="134">
        <v>39938</v>
      </c>
      <c r="AA18"/>
      <c r="AC18"/>
    </row>
    <row r="19" spans="1:29" s="135" customFormat="1" x14ac:dyDescent="0.25">
      <c r="A19" s="131" t="s">
        <v>3316</v>
      </c>
      <c r="B19" s="131" t="s">
        <v>3315</v>
      </c>
      <c r="C19" s="133">
        <v>1.5</v>
      </c>
      <c r="D19" s="131">
        <v>75</v>
      </c>
      <c r="E19" s="134">
        <v>39938</v>
      </c>
      <c r="AA19"/>
      <c r="AC19"/>
    </row>
    <row r="20" spans="1:29" s="135" customFormat="1" x14ac:dyDescent="0.25">
      <c r="A20" s="131" t="s">
        <v>3316</v>
      </c>
      <c r="B20" s="131" t="s">
        <v>3317</v>
      </c>
      <c r="C20" s="133">
        <v>1.75</v>
      </c>
      <c r="D20" s="131">
        <v>22</v>
      </c>
      <c r="E20" s="134">
        <v>39938</v>
      </c>
      <c r="AA20"/>
      <c r="AC20"/>
    </row>
    <row r="21" spans="1:29" s="135" customFormat="1" x14ac:dyDescent="0.25">
      <c r="A21" s="131" t="s">
        <v>3316</v>
      </c>
      <c r="B21" s="131" t="s">
        <v>3318</v>
      </c>
      <c r="C21" s="133">
        <v>3</v>
      </c>
      <c r="D21" s="131">
        <v>30</v>
      </c>
      <c r="E21" s="134">
        <v>39938</v>
      </c>
      <c r="AA21"/>
      <c r="AC21"/>
    </row>
    <row r="22" spans="1:29" s="135" customFormat="1" x14ac:dyDescent="0.25">
      <c r="A22" s="131" t="s">
        <v>3316</v>
      </c>
      <c r="B22" s="131" t="s">
        <v>3319</v>
      </c>
      <c r="C22" s="133">
        <v>1.75</v>
      </c>
      <c r="D22" s="131">
        <v>26</v>
      </c>
      <c r="E22" s="134">
        <v>39938</v>
      </c>
      <c r="AA22"/>
      <c r="AC22"/>
    </row>
    <row r="23" spans="1:29" s="135" customFormat="1" x14ac:dyDescent="0.25">
      <c r="A23" s="131" t="s">
        <v>3316</v>
      </c>
      <c r="B23" s="131" t="s">
        <v>3320</v>
      </c>
      <c r="C23" s="133">
        <v>10</v>
      </c>
      <c r="D23" s="131">
        <v>6</v>
      </c>
      <c r="E23" s="134">
        <v>39938</v>
      </c>
      <c r="AA23"/>
      <c r="AC23"/>
    </row>
    <row r="24" spans="1:29" s="135" customFormat="1" x14ac:dyDescent="0.25">
      <c r="A24" s="131" t="s">
        <v>3316</v>
      </c>
      <c r="B24" s="131" t="s">
        <v>3321</v>
      </c>
      <c r="C24" s="133">
        <v>2.5</v>
      </c>
      <c r="D24" s="131">
        <v>26</v>
      </c>
      <c r="E24" s="134">
        <v>39938</v>
      </c>
      <c r="AA24"/>
      <c r="AC24"/>
    </row>
    <row r="25" spans="1:29" s="135" customFormat="1" x14ac:dyDescent="0.25">
      <c r="A25" s="131" t="s">
        <v>3309</v>
      </c>
      <c r="B25" s="131" t="s">
        <v>3310</v>
      </c>
      <c r="C25" s="133">
        <v>12</v>
      </c>
      <c r="D25" s="131">
        <v>29</v>
      </c>
      <c r="E25" s="134">
        <v>39939</v>
      </c>
      <c r="AA25"/>
      <c r="AC25"/>
    </row>
    <row r="26" spans="1:29" s="135" customFormat="1" x14ac:dyDescent="0.25">
      <c r="A26" s="131" t="s">
        <v>3309</v>
      </c>
      <c r="B26" s="131" t="s">
        <v>3315</v>
      </c>
      <c r="C26" s="133">
        <v>1.5</v>
      </c>
      <c r="D26" s="131">
        <v>94</v>
      </c>
      <c r="E26" s="134">
        <v>39939</v>
      </c>
      <c r="AA26"/>
      <c r="AC26"/>
    </row>
    <row r="27" spans="1:29" s="135" customFormat="1" x14ac:dyDescent="0.25">
      <c r="A27" s="131" t="s">
        <v>3309</v>
      </c>
      <c r="B27" s="131" t="s">
        <v>3317</v>
      </c>
      <c r="C27" s="133">
        <v>1.75</v>
      </c>
      <c r="D27" s="131">
        <v>9</v>
      </c>
      <c r="E27" s="134">
        <v>39939</v>
      </c>
      <c r="AA27"/>
      <c r="AC27"/>
    </row>
    <row r="28" spans="1:29" s="135" customFormat="1" x14ac:dyDescent="0.25">
      <c r="A28" s="131" t="s">
        <v>3309</v>
      </c>
      <c r="B28" s="131" t="s">
        <v>3318</v>
      </c>
      <c r="C28" s="133">
        <v>3</v>
      </c>
      <c r="D28" s="131">
        <v>77</v>
      </c>
      <c r="E28" s="134">
        <v>39939</v>
      </c>
      <c r="AA28"/>
      <c r="AC28"/>
    </row>
    <row r="29" spans="1:29" s="135" customFormat="1" x14ac:dyDescent="0.25">
      <c r="A29" s="131" t="s">
        <v>3309</v>
      </c>
      <c r="B29" s="131" t="s">
        <v>3319</v>
      </c>
      <c r="C29" s="133">
        <v>1.75</v>
      </c>
      <c r="D29" s="131">
        <v>19</v>
      </c>
      <c r="E29" s="134">
        <v>39939</v>
      </c>
      <c r="AA29"/>
      <c r="AC29"/>
    </row>
    <row r="30" spans="1:29" s="135" customFormat="1" x14ac:dyDescent="0.25">
      <c r="A30" s="131" t="s">
        <v>3309</v>
      </c>
      <c r="B30" s="131" t="s">
        <v>3320</v>
      </c>
      <c r="C30" s="133">
        <v>10</v>
      </c>
      <c r="D30" s="131">
        <v>7</v>
      </c>
      <c r="E30" s="134">
        <v>39939</v>
      </c>
      <c r="AA30"/>
      <c r="AC30"/>
    </row>
    <row r="31" spans="1:29" s="135" customFormat="1" x14ac:dyDescent="0.25">
      <c r="A31" s="131" t="s">
        <v>3309</v>
      </c>
      <c r="B31" s="131" t="s">
        <v>3321</v>
      </c>
      <c r="C31" s="133">
        <v>2.5</v>
      </c>
      <c r="D31" s="131">
        <v>42</v>
      </c>
      <c r="E31" s="134">
        <v>39939</v>
      </c>
      <c r="AA31"/>
      <c r="AC31"/>
    </row>
    <row r="32" spans="1:29" s="135" customFormat="1" x14ac:dyDescent="0.25">
      <c r="A32" s="131" t="s">
        <v>3314</v>
      </c>
      <c r="B32" s="131" t="s">
        <v>3310</v>
      </c>
      <c r="C32" s="133">
        <v>12</v>
      </c>
      <c r="D32" s="131">
        <v>79</v>
      </c>
      <c r="E32" s="134">
        <v>39939</v>
      </c>
      <c r="AA32"/>
      <c r="AC32"/>
    </row>
    <row r="33" spans="1:29" s="135" customFormat="1" x14ac:dyDescent="0.25">
      <c r="A33" s="131" t="s">
        <v>3314</v>
      </c>
      <c r="B33" s="131" t="s">
        <v>3315</v>
      </c>
      <c r="C33" s="133">
        <v>1.5</v>
      </c>
      <c r="D33" s="131">
        <v>140</v>
      </c>
      <c r="E33" s="134">
        <v>39939</v>
      </c>
      <c r="AA33"/>
      <c r="AC33"/>
    </row>
    <row r="34" spans="1:29" s="135" customFormat="1" x14ac:dyDescent="0.25">
      <c r="A34" s="131" t="s">
        <v>3314</v>
      </c>
      <c r="B34" s="131" t="s">
        <v>3317</v>
      </c>
      <c r="C34" s="133">
        <v>1.75</v>
      </c>
      <c r="D34" s="131">
        <v>62</v>
      </c>
      <c r="E34" s="134">
        <v>39939</v>
      </c>
      <c r="AA34"/>
      <c r="AC34"/>
    </row>
    <row r="35" spans="1:29" s="135" customFormat="1" x14ac:dyDescent="0.25">
      <c r="A35" s="131" t="s">
        <v>3314</v>
      </c>
      <c r="B35" s="131" t="s">
        <v>3318</v>
      </c>
      <c r="C35" s="133">
        <v>3</v>
      </c>
      <c r="D35" s="131">
        <v>144</v>
      </c>
      <c r="E35" s="134">
        <v>39939</v>
      </c>
      <c r="AA35"/>
      <c r="AC35"/>
    </row>
    <row r="36" spans="1:29" s="135" customFormat="1" x14ac:dyDescent="0.25">
      <c r="A36" s="131" t="s">
        <v>3314</v>
      </c>
      <c r="B36" s="131" t="s">
        <v>3319</v>
      </c>
      <c r="C36" s="133">
        <v>1.75</v>
      </c>
      <c r="D36" s="131">
        <v>64</v>
      </c>
      <c r="E36" s="134">
        <v>39939</v>
      </c>
      <c r="AA36"/>
      <c r="AC36"/>
    </row>
    <row r="37" spans="1:29" s="135" customFormat="1" x14ac:dyDescent="0.25">
      <c r="A37" s="131" t="s">
        <v>3314</v>
      </c>
      <c r="B37" s="131" t="s">
        <v>3320</v>
      </c>
      <c r="C37" s="133">
        <v>10</v>
      </c>
      <c r="D37" s="131">
        <v>17</v>
      </c>
      <c r="E37" s="134">
        <v>39939</v>
      </c>
      <c r="AA37"/>
      <c r="AC37"/>
    </row>
    <row r="38" spans="1:29" s="135" customFormat="1" x14ac:dyDescent="0.25">
      <c r="A38" s="131" t="s">
        <v>3314</v>
      </c>
      <c r="B38" s="131" t="s">
        <v>3321</v>
      </c>
      <c r="C38" s="133">
        <v>2.5</v>
      </c>
      <c r="D38" s="131">
        <v>88</v>
      </c>
      <c r="E38" s="134">
        <v>39939</v>
      </c>
      <c r="AA38"/>
      <c r="AC38"/>
    </row>
    <row r="39" spans="1:29" s="135" customFormat="1" x14ac:dyDescent="0.25">
      <c r="A39" s="131" t="s">
        <v>3316</v>
      </c>
      <c r="B39" s="131" t="s">
        <v>3310</v>
      </c>
      <c r="C39" s="133">
        <v>12</v>
      </c>
      <c r="D39" s="131">
        <v>43</v>
      </c>
      <c r="E39" s="134">
        <v>39939</v>
      </c>
      <c r="AA39"/>
      <c r="AC39"/>
    </row>
    <row r="40" spans="1:29" s="135" customFormat="1" x14ac:dyDescent="0.25">
      <c r="A40" s="131" t="s">
        <v>3316</v>
      </c>
      <c r="B40" s="131" t="s">
        <v>3315</v>
      </c>
      <c r="C40" s="133">
        <v>1.5</v>
      </c>
      <c r="D40" s="131">
        <v>80</v>
      </c>
      <c r="E40" s="134">
        <v>39939</v>
      </c>
      <c r="AA40"/>
      <c r="AC40"/>
    </row>
    <row r="41" spans="1:29" x14ac:dyDescent="0.25">
      <c r="A41" s="131" t="s">
        <v>3316</v>
      </c>
      <c r="B41" s="131" t="s">
        <v>3317</v>
      </c>
      <c r="C41" s="133">
        <v>1.75</v>
      </c>
      <c r="D41" s="131">
        <v>30</v>
      </c>
      <c r="E41" s="134">
        <v>39939</v>
      </c>
      <c r="AA41"/>
      <c r="AC41"/>
    </row>
    <row r="42" spans="1:29" x14ac:dyDescent="0.25">
      <c r="A42" s="131" t="s">
        <v>3316</v>
      </c>
      <c r="B42" s="131" t="s">
        <v>3318</v>
      </c>
      <c r="C42" s="133">
        <v>3</v>
      </c>
      <c r="D42" s="131">
        <v>90</v>
      </c>
      <c r="E42" s="134">
        <v>39939</v>
      </c>
      <c r="AA42"/>
      <c r="AC42"/>
    </row>
    <row r="43" spans="1:29" x14ac:dyDescent="0.25">
      <c r="A43" s="131" t="s">
        <v>3316</v>
      </c>
      <c r="B43" s="131" t="s">
        <v>3319</v>
      </c>
      <c r="C43" s="133">
        <v>1.75</v>
      </c>
      <c r="D43" s="131">
        <v>26</v>
      </c>
      <c r="E43" s="134">
        <v>39939</v>
      </c>
      <c r="AA43"/>
      <c r="AC43"/>
    </row>
    <row r="44" spans="1:29" x14ac:dyDescent="0.25">
      <c r="A44" s="131" t="s">
        <v>3316</v>
      </c>
      <c r="B44" s="131" t="s">
        <v>3320</v>
      </c>
      <c r="C44" s="133">
        <v>10</v>
      </c>
      <c r="D44" s="131">
        <v>10</v>
      </c>
      <c r="E44" s="134">
        <v>39939</v>
      </c>
      <c r="AA44"/>
      <c r="AC44"/>
    </row>
    <row r="45" spans="1:29" x14ac:dyDescent="0.25">
      <c r="A45" s="131" t="s">
        <v>3316</v>
      </c>
      <c r="B45" s="131" t="s">
        <v>3321</v>
      </c>
      <c r="C45" s="133">
        <v>2.5</v>
      </c>
      <c r="D45" s="131">
        <v>44</v>
      </c>
      <c r="E45" s="134">
        <v>39939</v>
      </c>
      <c r="AA45"/>
      <c r="AC45"/>
    </row>
    <row r="46" spans="1:29" x14ac:dyDescent="0.25">
      <c r="A46" s="131" t="s">
        <v>3309</v>
      </c>
      <c r="B46" s="131" t="s">
        <v>3310</v>
      </c>
      <c r="C46" s="133">
        <v>12</v>
      </c>
      <c r="D46" s="131">
        <v>40</v>
      </c>
      <c r="E46" s="134">
        <v>39940</v>
      </c>
      <c r="AA46"/>
      <c r="AC46"/>
    </row>
    <row r="47" spans="1:29" x14ac:dyDescent="0.25">
      <c r="A47" s="131" t="s">
        <v>3309</v>
      </c>
      <c r="B47" s="131" t="s">
        <v>3315</v>
      </c>
      <c r="C47" s="133">
        <v>1.5</v>
      </c>
      <c r="D47" s="131">
        <v>102</v>
      </c>
      <c r="E47" s="134">
        <v>39940</v>
      </c>
      <c r="AA47"/>
      <c r="AC47"/>
    </row>
    <row r="48" spans="1:29" x14ac:dyDescent="0.25">
      <c r="A48" s="131" t="s">
        <v>3309</v>
      </c>
      <c r="B48" s="131" t="s">
        <v>3317</v>
      </c>
      <c r="C48" s="133">
        <v>1.75</v>
      </c>
      <c r="D48" s="131">
        <v>12</v>
      </c>
      <c r="E48" s="134">
        <v>39940</v>
      </c>
      <c r="AA48"/>
      <c r="AC48"/>
    </row>
    <row r="49" spans="1:29" x14ac:dyDescent="0.25">
      <c r="A49" s="131" t="s">
        <v>3309</v>
      </c>
      <c r="B49" s="131" t="s">
        <v>3318</v>
      </c>
      <c r="C49" s="133">
        <v>3</v>
      </c>
      <c r="D49" s="131">
        <v>102</v>
      </c>
      <c r="E49" s="134">
        <v>39940</v>
      </c>
      <c r="AA49"/>
      <c r="AC49"/>
    </row>
    <row r="50" spans="1:29" x14ac:dyDescent="0.25">
      <c r="A50" s="131" t="s">
        <v>3309</v>
      </c>
      <c r="B50" s="131" t="s">
        <v>3319</v>
      </c>
      <c r="C50" s="133">
        <v>1.75</v>
      </c>
      <c r="D50" s="131">
        <v>23</v>
      </c>
      <c r="E50" s="134">
        <v>39940</v>
      </c>
      <c r="AA50"/>
      <c r="AC50"/>
    </row>
    <row r="51" spans="1:29" x14ac:dyDescent="0.25">
      <c r="A51" s="131" t="s">
        <v>3309</v>
      </c>
      <c r="B51" s="131" t="s">
        <v>3320</v>
      </c>
      <c r="C51" s="133">
        <v>10</v>
      </c>
      <c r="D51" s="131">
        <v>7</v>
      </c>
      <c r="E51" s="134">
        <v>39940</v>
      </c>
      <c r="AA51"/>
      <c r="AC51"/>
    </row>
    <row r="52" spans="1:29" x14ac:dyDescent="0.25">
      <c r="A52" s="131" t="s">
        <v>3309</v>
      </c>
      <c r="B52" s="131" t="s">
        <v>3321</v>
      </c>
      <c r="C52" s="133">
        <v>2.5</v>
      </c>
      <c r="D52" s="131">
        <v>77</v>
      </c>
      <c r="E52" s="134">
        <v>39940</v>
      </c>
      <c r="AA52"/>
      <c r="AC52"/>
    </row>
    <row r="53" spans="1:29" x14ac:dyDescent="0.25">
      <c r="A53" s="131" t="s">
        <v>3314</v>
      </c>
      <c r="B53" s="131" t="s">
        <v>3310</v>
      </c>
      <c r="C53" s="133">
        <v>12</v>
      </c>
      <c r="D53" s="131">
        <v>80</v>
      </c>
      <c r="E53" s="134">
        <v>39940</v>
      </c>
      <c r="AA53"/>
      <c r="AC53"/>
    </row>
    <row r="54" spans="1:29" x14ac:dyDescent="0.25">
      <c r="A54" s="131" t="s">
        <v>3314</v>
      </c>
      <c r="B54" s="131" t="s">
        <v>3315</v>
      </c>
      <c r="C54" s="133">
        <v>1.5</v>
      </c>
      <c r="D54" s="131">
        <v>158</v>
      </c>
      <c r="E54" s="134">
        <v>39940</v>
      </c>
      <c r="AA54"/>
      <c r="AC54"/>
    </row>
    <row r="55" spans="1:29" x14ac:dyDescent="0.25">
      <c r="A55" s="131" t="s">
        <v>3314</v>
      </c>
      <c r="B55" s="131" t="s">
        <v>3317</v>
      </c>
      <c r="C55" s="133">
        <v>1.75</v>
      </c>
      <c r="D55" s="131">
        <v>99</v>
      </c>
      <c r="E55" s="134">
        <v>39940</v>
      </c>
      <c r="AA55"/>
      <c r="AC55"/>
    </row>
    <row r="56" spans="1:29" x14ac:dyDescent="0.25">
      <c r="A56" s="131" t="s">
        <v>3314</v>
      </c>
      <c r="B56" s="131" t="s">
        <v>3318</v>
      </c>
      <c r="C56" s="133">
        <v>3</v>
      </c>
      <c r="D56" s="131">
        <v>180</v>
      </c>
      <c r="E56" s="134">
        <v>39940</v>
      </c>
      <c r="AA56"/>
      <c r="AC56"/>
    </row>
    <row r="57" spans="1:29" x14ac:dyDescent="0.25">
      <c r="A57" s="131" t="s">
        <v>3314</v>
      </c>
      <c r="B57" s="131" t="s">
        <v>3319</v>
      </c>
      <c r="C57" s="133">
        <v>1.75</v>
      </c>
      <c r="D57" s="131">
        <v>72</v>
      </c>
      <c r="E57" s="134">
        <v>39940</v>
      </c>
      <c r="AA57"/>
      <c r="AC57"/>
    </row>
    <row r="58" spans="1:29" x14ac:dyDescent="0.25">
      <c r="A58" s="131" t="s">
        <v>3314</v>
      </c>
      <c r="B58" s="131" t="s">
        <v>3320</v>
      </c>
      <c r="C58" s="133">
        <v>10</v>
      </c>
      <c r="D58" s="131">
        <v>19</v>
      </c>
      <c r="E58" s="134">
        <v>39940</v>
      </c>
      <c r="AA58"/>
      <c r="AC58"/>
    </row>
    <row r="59" spans="1:29" x14ac:dyDescent="0.25">
      <c r="A59" s="131" t="s">
        <v>3314</v>
      </c>
      <c r="B59" s="131" t="s">
        <v>3321</v>
      </c>
      <c r="C59" s="133">
        <v>2.5</v>
      </c>
      <c r="D59" s="131">
        <v>112</v>
      </c>
      <c r="E59" s="134">
        <v>39940</v>
      </c>
      <c r="AA59"/>
      <c r="AC59"/>
    </row>
    <row r="60" spans="1:29" x14ac:dyDescent="0.25">
      <c r="A60" s="131" t="s">
        <v>3316</v>
      </c>
      <c r="B60" s="131" t="s">
        <v>3310</v>
      </c>
      <c r="C60" s="133">
        <v>12</v>
      </c>
      <c r="D60" s="131">
        <v>45</v>
      </c>
      <c r="E60" s="134">
        <v>39940</v>
      </c>
      <c r="AA60"/>
      <c r="AC60"/>
    </row>
    <row r="61" spans="1:29" x14ac:dyDescent="0.25">
      <c r="A61" s="131" t="s">
        <v>3316</v>
      </c>
      <c r="B61" s="131" t="s">
        <v>3315</v>
      </c>
      <c r="C61" s="133">
        <v>1.5</v>
      </c>
      <c r="D61" s="131">
        <v>122</v>
      </c>
      <c r="E61" s="134">
        <v>39940</v>
      </c>
      <c r="AA61"/>
      <c r="AC61"/>
    </row>
    <row r="62" spans="1:29" x14ac:dyDescent="0.25">
      <c r="A62" s="131" t="s">
        <v>3316</v>
      </c>
      <c r="B62" s="131" t="s">
        <v>3317</v>
      </c>
      <c r="C62" s="133">
        <v>1.75</v>
      </c>
      <c r="D62" s="131">
        <v>65</v>
      </c>
      <c r="E62" s="134">
        <v>39940</v>
      </c>
      <c r="AA62"/>
      <c r="AC62"/>
    </row>
    <row r="63" spans="1:29" x14ac:dyDescent="0.25">
      <c r="A63" s="131" t="s">
        <v>3316</v>
      </c>
      <c r="B63" s="131" t="s">
        <v>3318</v>
      </c>
      <c r="C63" s="133">
        <v>3</v>
      </c>
      <c r="D63" s="131">
        <v>120</v>
      </c>
      <c r="E63" s="134">
        <v>39940</v>
      </c>
      <c r="AA63"/>
      <c r="AC63"/>
    </row>
    <row r="64" spans="1:29" x14ac:dyDescent="0.25">
      <c r="A64" s="131" t="s">
        <v>3316</v>
      </c>
      <c r="B64" s="131" t="s">
        <v>3319</v>
      </c>
      <c r="C64" s="133">
        <v>1.75</v>
      </c>
      <c r="D64" s="131">
        <v>30</v>
      </c>
      <c r="E64" s="134">
        <v>39940</v>
      </c>
      <c r="AA64"/>
      <c r="AC64"/>
    </row>
    <row r="65" spans="1:29" x14ac:dyDescent="0.25">
      <c r="A65" s="131" t="s">
        <v>3316</v>
      </c>
      <c r="B65" s="131" t="s">
        <v>3320</v>
      </c>
      <c r="C65" s="133">
        <v>10</v>
      </c>
      <c r="D65" s="131">
        <v>11</v>
      </c>
      <c r="E65" s="134">
        <v>39940</v>
      </c>
      <c r="AA65"/>
      <c r="AC65"/>
    </row>
    <row r="66" spans="1:29" x14ac:dyDescent="0.25">
      <c r="A66" s="131" t="s">
        <v>3316</v>
      </c>
      <c r="B66" s="131" t="s">
        <v>3321</v>
      </c>
      <c r="C66" s="133">
        <v>2.5</v>
      </c>
      <c r="D66" s="131">
        <v>85</v>
      </c>
      <c r="E66" s="134">
        <v>39940</v>
      </c>
      <c r="AA66"/>
      <c r="AC66"/>
    </row>
    <row r="67" spans="1:29" x14ac:dyDescent="0.25">
      <c r="A67" s="131" t="s">
        <v>3309</v>
      </c>
      <c r="B67" s="131" t="s">
        <v>3310</v>
      </c>
      <c r="C67" s="133">
        <v>12</v>
      </c>
      <c r="D67" s="131">
        <v>55</v>
      </c>
      <c r="E67" s="134">
        <v>39941</v>
      </c>
      <c r="AA67"/>
      <c r="AC67"/>
    </row>
    <row r="68" spans="1:29" x14ac:dyDescent="0.25">
      <c r="A68" s="131" t="s">
        <v>3309</v>
      </c>
      <c r="B68" s="131" t="s">
        <v>3315</v>
      </c>
      <c r="C68" s="133">
        <v>1.5</v>
      </c>
      <c r="D68" s="131">
        <v>148</v>
      </c>
      <c r="E68" s="134">
        <v>39941</v>
      </c>
      <c r="AA68"/>
      <c r="AC68"/>
    </row>
    <row r="69" spans="1:29" x14ac:dyDescent="0.25">
      <c r="A69" s="131" t="s">
        <v>3309</v>
      </c>
      <c r="B69" s="131" t="s">
        <v>3317</v>
      </c>
      <c r="C69" s="133">
        <v>1.75</v>
      </c>
      <c r="D69" s="131">
        <v>48</v>
      </c>
      <c r="E69" s="134">
        <v>39941</v>
      </c>
      <c r="AA69"/>
      <c r="AC69"/>
    </row>
    <row r="70" spans="1:29" x14ac:dyDescent="0.25">
      <c r="A70" s="131" t="s">
        <v>3309</v>
      </c>
      <c r="B70" s="131" t="s">
        <v>3318</v>
      </c>
      <c r="C70" s="133">
        <v>3</v>
      </c>
      <c r="D70" s="131">
        <v>146</v>
      </c>
      <c r="E70" s="134">
        <v>39941</v>
      </c>
      <c r="AA70"/>
      <c r="AC70"/>
    </row>
    <row r="71" spans="1:29" x14ac:dyDescent="0.25">
      <c r="A71" s="131" t="s">
        <v>3309</v>
      </c>
      <c r="B71" s="131" t="s">
        <v>3319</v>
      </c>
      <c r="C71" s="133">
        <v>1.75</v>
      </c>
      <c r="D71" s="131">
        <v>22</v>
      </c>
      <c r="E71" s="134">
        <v>39941</v>
      </c>
      <c r="AA71"/>
      <c r="AC71"/>
    </row>
    <row r="72" spans="1:29" x14ac:dyDescent="0.25">
      <c r="A72" s="131" t="s">
        <v>3309</v>
      </c>
      <c r="B72" s="131" t="s">
        <v>3320</v>
      </c>
      <c r="C72" s="133">
        <v>10</v>
      </c>
      <c r="D72" s="131">
        <v>11</v>
      </c>
      <c r="E72" s="134">
        <v>39941</v>
      </c>
      <c r="AA72"/>
      <c r="AC72"/>
    </row>
    <row r="73" spans="1:29" x14ac:dyDescent="0.25">
      <c r="A73" s="131" t="s">
        <v>3309</v>
      </c>
      <c r="B73" s="131" t="s">
        <v>3321</v>
      </c>
      <c r="C73" s="133">
        <v>2.5</v>
      </c>
      <c r="D73" s="131">
        <v>86</v>
      </c>
      <c r="E73" s="134">
        <v>39941</v>
      </c>
      <c r="AA73"/>
      <c r="AC73"/>
    </row>
    <row r="74" spans="1:29" x14ac:dyDescent="0.25">
      <c r="A74" s="131" t="s">
        <v>3314</v>
      </c>
      <c r="B74" s="131" t="s">
        <v>3310</v>
      </c>
      <c r="C74" s="133">
        <v>12</v>
      </c>
      <c r="D74" s="131">
        <v>120</v>
      </c>
      <c r="E74" s="134">
        <v>39941</v>
      </c>
      <c r="AA74"/>
      <c r="AC74"/>
    </row>
    <row r="75" spans="1:29" x14ac:dyDescent="0.25">
      <c r="A75" s="131" t="s">
        <v>3314</v>
      </c>
      <c r="B75" s="131" t="s">
        <v>3315</v>
      </c>
      <c r="C75" s="133">
        <v>1.5</v>
      </c>
      <c r="D75" s="131">
        <v>177</v>
      </c>
      <c r="E75" s="134">
        <v>39941</v>
      </c>
      <c r="AA75"/>
      <c r="AC75"/>
    </row>
    <row r="76" spans="1:29" x14ac:dyDescent="0.25">
      <c r="A76" s="131" t="s">
        <v>3314</v>
      </c>
      <c r="B76" s="131" t="s">
        <v>3317</v>
      </c>
      <c r="C76" s="133">
        <v>1.75</v>
      </c>
      <c r="D76" s="131">
        <v>82</v>
      </c>
      <c r="E76" s="134">
        <v>39941</v>
      </c>
      <c r="AA76"/>
      <c r="AC76"/>
    </row>
    <row r="77" spans="1:29" x14ac:dyDescent="0.25">
      <c r="A77" s="131" t="s">
        <v>3314</v>
      </c>
      <c r="B77" s="131" t="s">
        <v>3318</v>
      </c>
      <c r="C77" s="133">
        <v>3</v>
      </c>
      <c r="D77" s="131">
        <v>196</v>
      </c>
      <c r="E77" s="134">
        <v>39941</v>
      </c>
      <c r="AA77"/>
      <c r="AC77"/>
    </row>
    <row r="78" spans="1:29" x14ac:dyDescent="0.25">
      <c r="A78" s="131" t="s">
        <v>3314</v>
      </c>
      <c r="B78" s="131" t="s">
        <v>3319</v>
      </c>
      <c r="C78" s="133">
        <v>1.75</v>
      </c>
      <c r="D78" s="131">
        <v>94</v>
      </c>
      <c r="E78" s="134">
        <v>39941</v>
      </c>
      <c r="AA78"/>
      <c r="AC78"/>
    </row>
    <row r="79" spans="1:29" x14ac:dyDescent="0.25">
      <c r="A79" s="131" t="s">
        <v>3314</v>
      </c>
      <c r="B79" s="131" t="s">
        <v>3320</v>
      </c>
      <c r="C79" s="133">
        <v>10</v>
      </c>
      <c r="D79" s="131">
        <v>29</v>
      </c>
      <c r="E79" s="134">
        <v>39941</v>
      </c>
      <c r="AA79"/>
      <c r="AC79"/>
    </row>
    <row r="80" spans="1:29" x14ac:dyDescent="0.25">
      <c r="A80" s="131" t="s">
        <v>3314</v>
      </c>
      <c r="B80" s="131" t="s">
        <v>3321</v>
      </c>
      <c r="C80" s="133">
        <v>2.5</v>
      </c>
      <c r="D80" s="131">
        <v>144</v>
      </c>
      <c r="E80" s="134">
        <v>39941</v>
      </c>
      <c r="AA80"/>
      <c r="AC80"/>
    </row>
    <row r="81" spans="1:29" x14ac:dyDescent="0.25">
      <c r="A81" s="131" t="s">
        <v>3316</v>
      </c>
      <c r="B81" s="131" t="s">
        <v>3310</v>
      </c>
      <c r="C81" s="133">
        <v>12</v>
      </c>
      <c r="D81" s="131">
        <v>50</v>
      </c>
      <c r="E81" s="134">
        <v>39941</v>
      </c>
      <c r="AA81"/>
      <c r="AC81"/>
    </row>
    <row r="82" spans="1:29" x14ac:dyDescent="0.25">
      <c r="A82" s="131" t="s">
        <v>3316</v>
      </c>
      <c r="B82" s="131" t="s">
        <v>3315</v>
      </c>
      <c r="C82" s="133">
        <v>1.5</v>
      </c>
      <c r="D82" s="131">
        <v>135</v>
      </c>
      <c r="E82" s="134">
        <v>39941</v>
      </c>
      <c r="AA82"/>
      <c r="AC82"/>
    </row>
    <row r="83" spans="1:29" x14ac:dyDescent="0.25">
      <c r="A83" s="131" t="s">
        <v>3316</v>
      </c>
      <c r="B83" s="131" t="s">
        <v>3317</v>
      </c>
      <c r="C83" s="133">
        <v>1.75</v>
      </c>
      <c r="D83" s="131">
        <v>40</v>
      </c>
      <c r="E83" s="134">
        <v>39941</v>
      </c>
      <c r="AA83"/>
      <c r="AC83"/>
    </row>
    <row r="84" spans="1:29" x14ac:dyDescent="0.25">
      <c r="A84" s="131" t="s">
        <v>3316</v>
      </c>
      <c r="B84" s="131" t="s">
        <v>3318</v>
      </c>
      <c r="C84" s="133">
        <v>3</v>
      </c>
      <c r="D84" s="131">
        <v>154</v>
      </c>
      <c r="E84" s="134">
        <v>39941</v>
      </c>
      <c r="AA84"/>
      <c r="AC84"/>
    </row>
    <row r="85" spans="1:29" x14ac:dyDescent="0.25">
      <c r="A85" s="131" t="s">
        <v>3316</v>
      </c>
      <c r="B85" s="131" t="s">
        <v>3319</v>
      </c>
      <c r="C85" s="133">
        <v>1.75</v>
      </c>
      <c r="D85" s="131">
        <v>62</v>
      </c>
      <c r="E85" s="134">
        <v>39941</v>
      </c>
      <c r="AA85"/>
      <c r="AC85"/>
    </row>
    <row r="86" spans="1:29" x14ac:dyDescent="0.25">
      <c r="A86" s="131" t="s">
        <v>3316</v>
      </c>
      <c r="B86" s="131" t="s">
        <v>3320</v>
      </c>
      <c r="C86" s="133">
        <v>10</v>
      </c>
      <c r="D86" s="131">
        <v>13</v>
      </c>
      <c r="E86" s="134">
        <v>39941</v>
      </c>
      <c r="AA86"/>
      <c r="AC86"/>
    </row>
    <row r="87" spans="1:29" x14ac:dyDescent="0.25">
      <c r="A87" s="131" t="s">
        <v>3316</v>
      </c>
      <c r="B87" s="131" t="s">
        <v>3321</v>
      </c>
      <c r="C87" s="133">
        <v>2.5</v>
      </c>
      <c r="D87" s="131">
        <v>96</v>
      </c>
      <c r="E87" s="134">
        <v>39941</v>
      </c>
      <c r="AA87"/>
      <c r="AC87"/>
    </row>
    <row r="88" spans="1:29" s="135" customFormat="1" x14ac:dyDescent="0.25">
      <c r="A88" s="131" t="s">
        <v>3309</v>
      </c>
      <c r="B88" s="131" t="s">
        <v>3310</v>
      </c>
      <c r="C88" s="133">
        <v>12</v>
      </c>
      <c r="D88" s="131">
        <v>70</v>
      </c>
      <c r="E88" s="134">
        <v>39942</v>
      </c>
      <c r="AA88"/>
      <c r="AC88"/>
    </row>
    <row r="89" spans="1:29" s="135" customFormat="1" x14ac:dyDescent="0.25">
      <c r="A89" s="131" t="s">
        <v>3309</v>
      </c>
      <c r="B89" s="131" t="s">
        <v>3315</v>
      </c>
      <c r="C89" s="133">
        <v>1.5</v>
      </c>
      <c r="D89" s="131">
        <v>160</v>
      </c>
      <c r="E89" s="134">
        <v>39942</v>
      </c>
      <c r="AA89"/>
      <c r="AC89"/>
    </row>
    <row r="90" spans="1:29" s="135" customFormat="1" x14ac:dyDescent="0.25">
      <c r="A90" s="131" t="s">
        <v>3309</v>
      </c>
      <c r="B90" s="131" t="s">
        <v>3317</v>
      </c>
      <c r="C90" s="133">
        <v>1.75</v>
      </c>
      <c r="D90" s="131">
        <v>60</v>
      </c>
      <c r="E90" s="134">
        <v>39942</v>
      </c>
      <c r="AA90"/>
      <c r="AC90"/>
    </row>
    <row r="91" spans="1:29" s="135" customFormat="1" x14ac:dyDescent="0.25">
      <c r="A91" s="131" t="s">
        <v>3309</v>
      </c>
      <c r="B91" s="131" t="s">
        <v>3318</v>
      </c>
      <c r="C91" s="133">
        <v>3</v>
      </c>
      <c r="D91" s="131">
        <v>122</v>
      </c>
      <c r="E91" s="134">
        <v>39942</v>
      </c>
      <c r="AA91"/>
      <c r="AC91"/>
    </row>
    <row r="92" spans="1:29" s="135" customFormat="1" x14ac:dyDescent="0.25">
      <c r="A92" s="131" t="s">
        <v>3309</v>
      </c>
      <c r="B92" s="131" t="s">
        <v>3319</v>
      </c>
      <c r="C92" s="133">
        <v>1.75</v>
      </c>
      <c r="D92" s="131">
        <v>32</v>
      </c>
      <c r="E92" s="134">
        <v>39942</v>
      </c>
      <c r="AA92"/>
      <c r="AC92"/>
    </row>
    <row r="93" spans="1:29" s="135" customFormat="1" x14ac:dyDescent="0.25">
      <c r="A93" s="131" t="s">
        <v>3309</v>
      </c>
      <c r="B93" s="131" t="s">
        <v>3320</v>
      </c>
      <c r="C93" s="133">
        <v>10</v>
      </c>
      <c r="D93" s="131">
        <v>13</v>
      </c>
      <c r="E93" s="134">
        <v>39942</v>
      </c>
      <c r="AA93"/>
      <c r="AC93"/>
    </row>
    <row r="94" spans="1:29" s="135" customFormat="1" x14ac:dyDescent="0.25">
      <c r="A94" s="131" t="s">
        <v>3309</v>
      </c>
      <c r="B94" s="131" t="s">
        <v>3321</v>
      </c>
      <c r="C94" s="133">
        <v>2.5</v>
      </c>
      <c r="D94" s="131">
        <v>74</v>
      </c>
      <c r="E94" s="134">
        <v>39942</v>
      </c>
      <c r="AA94"/>
      <c r="AC94"/>
    </row>
    <row r="95" spans="1:29" s="135" customFormat="1" x14ac:dyDescent="0.25">
      <c r="A95" s="131" t="s">
        <v>3314</v>
      </c>
      <c r="B95" s="131" t="s">
        <v>3310</v>
      </c>
      <c r="C95" s="133">
        <v>12</v>
      </c>
      <c r="D95" s="131">
        <v>150</v>
      </c>
      <c r="E95" s="134">
        <v>39942</v>
      </c>
      <c r="AA95"/>
      <c r="AC95"/>
    </row>
    <row r="96" spans="1:29" s="135" customFormat="1" x14ac:dyDescent="0.25">
      <c r="A96" s="131" t="s">
        <v>3314</v>
      </c>
      <c r="B96" s="131" t="s">
        <v>3315</v>
      </c>
      <c r="C96" s="133">
        <v>1.5</v>
      </c>
      <c r="D96" s="131">
        <v>200</v>
      </c>
      <c r="E96" s="134">
        <v>39942</v>
      </c>
      <c r="AA96"/>
      <c r="AC96"/>
    </row>
    <row r="97" spans="1:29" s="135" customFormat="1" x14ac:dyDescent="0.25">
      <c r="A97" s="131" t="s">
        <v>3314</v>
      </c>
      <c r="B97" s="131" t="s">
        <v>3317</v>
      </c>
      <c r="C97" s="133">
        <v>1.75</v>
      </c>
      <c r="D97" s="131">
        <v>76</v>
      </c>
      <c r="E97" s="134">
        <v>39942</v>
      </c>
      <c r="AA97"/>
      <c r="AC97"/>
    </row>
    <row r="98" spans="1:29" s="135" customFormat="1" x14ac:dyDescent="0.25">
      <c r="A98" s="131" t="s">
        <v>3314</v>
      </c>
      <c r="B98" s="131" t="s">
        <v>3318</v>
      </c>
      <c r="C98" s="133">
        <v>3</v>
      </c>
      <c r="D98" s="131">
        <v>163</v>
      </c>
      <c r="E98" s="134">
        <v>39942</v>
      </c>
      <c r="AA98"/>
      <c r="AC98"/>
    </row>
    <row r="99" spans="1:29" s="135" customFormat="1" x14ac:dyDescent="0.25">
      <c r="A99" s="131" t="s">
        <v>3314</v>
      </c>
      <c r="B99" s="131" t="s">
        <v>3319</v>
      </c>
      <c r="C99" s="133">
        <v>1.75</v>
      </c>
      <c r="D99" s="131">
        <v>106</v>
      </c>
      <c r="E99" s="134">
        <v>39942</v>
      </c>
      <c r="AA99"/>
      <c r="AC99"/>
    </row>
    <row r="100" spans="1:29" s="135" customFormat="1" x14ac:dyDescent="0.25">
      <c r="A100" s="131" t="s">
        <v>3314</v>
      </c>
      <c r="B100" s="131" t="s">
        <v>3320</v>
      </c>
      <c r="C100" s="133">
        <v>10</v>
      </c>
      <c r="D100" s="131">
        <v>31</v>
      </c>
      <c r="E100" s="134">
        <v>39942</v>
      </c>
      <c r="AA100"/>
      <c r="AC100"/>
    </row>
    <row r="101" spans="1:29" s="135" customFormat="1" x14ac:dyDescent="0.25">
      <c r="A101" s="131" t="s">
        <v>3314</v>
      </c>
      <c r="B101" s="131" t="s">
        <v>3321</v>
      </c>
      <c r="C101" s="133">
        <v>2.5</v>
      </c>
      <c r="D101" s="131">
        <v>160</v>
      </c>
      <c r="E101" s="134">
        <v>39942</v>
      </c>
      <c r="AA101"/>
      <c r="AC101"/>
    </row>
    <row r="102" spans="1:29" s="135" customFormat="1" x14ac:dyDescent="0.25">
      <c r="A102" s="131" t="s">
        <v>3316</v>
      </c>
      <c r="B102" s="131" t="s">
        <v>3310</v>
      </c>
      <c r="C102" s="133">
        <v>12</v>
      </c>
      <c r="D102" s="131">
        <v>61</v>
      </c>
      <c r="E102" s="134">
        <v>39942</v>
      </c>
      <c r="AA102"/>
      <c r="AC102"/>
    </row>
    <row r="103" spans="1:29" s="135" customFormat="1" x14ac:dyDescent="0.25">
      <c r="A103" s="131" t="s">
        <v>3316</v>
      </c>
      <c r="B103" s="131" t="s">
        <v>3315</v>
      </c>
      <c r="C103" s="133">
        <v>1.5</v>
      </c>
      <c r="D103" s="131">
        <v>144</v>
      </c>
      <c r="E103" s="134">
        <v>39942</v>
      </c>
      <c r="AA103"/>
      <c r="AC103"/>
    </row>
    <row r="104" spans="1:29" s="135" customFormat="1" x14ac:dyDescent="0.25">
      <c r="A104" s="131" t="s">
        <v>3316</v>
      </c>
      <c r="B104" s="131" t="s">
        <v>3317</v>
      </c>
      <c r="C104" s="133">
        <v>1.75</v>
      </c>
      <c r="D104" s="131">
        <v>30</v>
      </c>
      <c r="E104" s="134">
        <v>39942</v>
      </c>
      <c r="AA104"/>
      <c r="AC104"/>
    </row>
    <row r="105" spans="1:29" s="135" customFormat="1" x14ac:dyDescent="0.25">
      <c r="A105" s="131" t="s">
        <v>3316</v>
      </c>
      <c r="B105" s="131" t="s">
        <v>3318</v>
      </c>
      <c r="C105" s="133">
        <v>3</v>
      </c>
      <c r="D105" s="131">
        <v>96</v>
      </c>
      <c r="E105" s="134">
        <v>39942</v>
      </c>
      <c r="AA105"/>
      <c r="AC105"/>
    </row>
    <row r="106" spans="1:29" s="135" customFormat="1" x14ac:dyDescent="0.25">
      <c r="A106" s="131" t="s">
        <v>3316</v>
      </c>
      <c r="B106" s="131" t="s">
        <v>3319</v>
      </c>
      <c r="C106" s="133">
        <v>1.75</v>
      </c>
      <c r="D106" s="131">
        <v>54</v>
      </c>
      <c r="E106" s="134">
        <v>39942</v>
      </c>
      <c r="AA106"/>
      <c r="AC106"/>
    </row>
    <row r="107" spans="1:29" s="135" customFormat="1" x14ac:dyDescent="0.25">
      <c r="A107" s="131" t="s">
        <v>3316</v>
      </c>
      <c r="B107" s="131" t="s">
        <v>3320</v>
      </c>
      <c r="C107" s="133">
        <v>10</v>
      </c>
      <c r="D107" s="131">
        <v>18</v>
      </c>
      <c r="E107" s="134">
        <v>39942</v>
      </c>
      <c r="AA107"/>
      <c r="AC107"/>
    </row>
    <row r="108" spans="1:29" s="135" customFormat="1" x14ac:dyDescent="0.25">
      <c r="A108" s="131" t="s">
        <v>3316</v>
      </c>
      <c r="B108" s="131" t="s">
        <v>3321</v>
      </c>
      <c r="C108" s="133">
        <v>2.5</v>
      </c>
      <c r="D108" s="131">
        <v>100</v>
      </c>
      <c r="E108" s="134">
        <v>39942</v>
      </c>
      <c r="AA108"/>
      <c r="AC108"/>
    </row>
    <row r="109" spans="1:29" s="135" customFormat="1" x14ac:dyDescent="0.25">
      <c r="A109" s="131" t="s">
        <v>3309</v>
      </c>
      <c r="B109" s="131" t="s">
        <v>3310</v>
      </c>
      <c r="C109" s="133">
        <v>12</v>
      </c>
      <c r="D109" s="131">
        <v>65</v>
      </c>
      <c r="E109" s="134">
        <v>39943</v>
      </c>
      <c r="AA109"/>
      <c r="AC109"/>
    </row>
    <row r="110" spans="1:29" s="135" customFormat="1" x14ac:dyDescent="0.25">
      <c r="A110" s="131" t="s">
        <v>3309</v>
      </c>
      <c r="B110" s="131" t="s">
        <v>3315</v>
      </c>
      <c r="C110" s="133">
        <v>1.5</v>
      </c>
      <c r="D110" s="131">
        <v>76</v>
      </c>
      <c r="E110" s="134">
        <v>39943</v>
      </c>
      <c r="AA110"/>
      <c r="AC110"/>
    </row>
    <row r="111" spans="1:29" s="135" customFormat="1" x14ac:dyDescent="0.25">
      <c r="A111" s="131" t="s">
        <v>3309</v>
      </c>
      <c r="B111" s="131" t="s">
        <v>3317</v>
      </c>
      <c r="C111" s="133">
        <v>1.75</v>
      </c>
      <c r="D111" s="131">
        <v>72</v>
      </c>
      <c r="E111" s="134">
        <v>39943</v>
      </c>
      <c r="AA111"/>
      <c r="AC111"/>
    </row>
    <row r="112" spans="1:29" s="135" customFormat="1" x14ac:dyDescent="0.25">
      <c r="A112" s="131" t="s">
        <v>3309</v>
      </c>
      <c r="B112" s="131" t="s">
        <v>3318</v>
      </c>
      <c r="C112" s="133">
        <v>3</v>
      </c>
      <c r="D112" s="131">
        <v>65</v>
      </c>
      <c r="E112" s="134">
        <v>39943</v>
      </c>
      <c r="AA112"/>
      <c r="AC112"/>
    </row>
    <row r="113" spans="1:29" s="135" customFormat="1" x14ac:dyDescent="0.25">
      <c r="A113" s="131" t="s">
        <v>3309</v>
      </c>
      <c r="B113" s="131" t="s">
        <v>3319</v>
      </c>
      <c r="C113" s="133">
        <v>1.75</v>
      </c>
      <c r="D113" s="131">
        <v>36</v>
      </c>
      <c r="E113" s="134">
        <v>39943</v>
      </c>
      <c r="AA113"/>
      <c r="AC113"/>
    </row>
    <row r="114" spans="1:29" s="135" customFormat="1" x14ac:dyDescent="0.25">
      <c r="A114" s="131" t="s">
        <v>3309</v>
      </c>
      <c r="B114" s="131" t="s">
        <v>3320</v>
      </c>
      <c r="C114" s="133">
        <v>10</v>
      </c>
      <c r="D114" s="131">
        <v>15</v>
      </c>
      <c r="E114" s="134">
        <v>39943</v>
      </c>
      <c r="AA114"/>
      <c r="AC114"/>
    </row>
    <row r="115" spans="1:29" s="135" customFormat="1" x14ac:dyDescent="0.25">
      <c r="A115" s="131" t="s">
        <v>3309</v>
      </c>
      <c r="B115" s="131" t="s">
        <v>3321</v>
      </c>
      <c r="C115" s="133">
        <v>2.5</v>
      </c>
      <c r="D115" s="131">
        <v>36</v>
      </c>
      <c r="E115" s="134">
        <v>39943</v>
      </c>
      <c r="AA115"/>
      <c r="AC115"/>
    </row>
    <row r="116" spans="1:29" s="135" customFormat="1" x14ac:dyDescent="0.25">
      <c r="A116" s="131" t="s">
        <v>3314</v>
      </c>
      <c r="B116" s="131" t="s">
        <v>3310</v>
      </c>
      <c r="C116" s="133">
        <v>12</v>
      </c>
      <c r="D116" s="131">
        <v>130</v>
      </c>
      <c r="E116" s="134">
        <v>39943</v>
      </c>
      <c r="AA116"/>
      <c r="AC116"/>
    </row>
    <row r="117" spans="1:29" s="135" customFormat="1" x14ac:dyDescent="0.25">
      <c r="A117" s="131" t="s">
        <v>3314</v>
      </c>
      <c r="B117" s="131" t="s">
        <v>3315</v>
      </c>
      <c r="C117" s="133">
        <v>1.5</v>
      </c>
      <c r="D117" s="131">
        <v>130</v>
      </c>
      <c r="E117" s="134">
        <v>39943</v>
      </c>
      <c r="AA117"/>
      <c r="AC117"/>
    </row>
    <row r="118" spans="1:29" s="135" customFormat="1" x14ac:dyDescent="0.25">
      <c r="A118" s="131" t="s">
        <v>3314</v>
      </c>
      <c r="B118" s="131" t="s">
        <v>3317</v>
      </c>
      <c r="C118" s="133">
        <v>1.75</v>
      </c>
      <c r="D118" s="131">
        <v>56</v>
      </c>
      <c r="E118" s="134">
        <v>39943</v>
      </c>
      <c r="AA118"/>
      <c r="AC118"/>
    </row>
    <row r="119" spans="1:29" s="135" customFormat="1" x14ac:dyDescent="0.25">
      <c r="A119" s="131" t="s">
        <v>3314</v>
      </c>
      <c r="B119" s="131" t="s">
        <v>3318</v>
      </c>
      <c r="C119" s="133">
        <v>3</v>
      </c>
      <c r="D119" s="131">
        <v>112</v>
      </c>
      <c r="E119" s="134">
        <v>39943</v>
      </c>
      <c r="AA119"/>
      <c r="AC119"/>
    </row>
    <row r="120" spans="1:29" s="135" customFormat="1" x14ac:dyDescent="0.25">
      <c r="A120" s="131" t="s">
        <v>3314</v>
      </c>
      <c r="B120" s="131" t="s">
        <v>3319</v>
      </c>
      <c r="C120" s="133">
        <v>1.75</v>
      </c>
      <c r="D120" s="131">
        <v>86</v>
      </c>
      <c r="E120" s="134">
        <v>39943</v>
      </c>
      <c r="AA120"/>
      <c r="AC120"/>
    </row>
    <row r="121" spans="1:29" s="135" customFormat="1" x14ac:dyDescent="0.25">
      <c r="A121" s="131" t="s">
        <v>3314</v>
      </c>
      <c r="B121" s="131" t="s">
        <v>3320</v>
      </c>
      <c r="C121" s="133">
        <v>10</v>
      </c>
      <c r="D121" s="131">
        <v>44</v>
      </c>
      <c r="E121" s="134">
        <v>39943</v>
      </c>
      <c r="AA121"/>
      <c r="AC121"/>
    </row>
    <row r="122" spans="1:29" s="135" customFormat="1" x14ac:dyDescent="0.25">
      <c r="A122" s="131" t="s">
        <v>3314</v>
      </c>
      <c r="B122" s="131" t="s">
        <v>3321</v>
      </c>
      <c r="C122" s="133">
        <v>2.5</v>
      </c>
      <c r="D122" s="131">
        <v>64</v>
      </c>
      <c r="E122" s="134">
        <v>39943</v>
      </c>
      <c r="AA122"/>
      <c r="AC122"/>
    </row>
    <row r="123" spans="1:29" s="135" customFormat="1" x14ac:dyDescent="0.25">
      <c r="A123" s="131" t="s">
        <v>3316</v>
      </c>
      <c r="B123" s="131" t="s">
        <v>3310</v>
      </c>
      <c r="C123" s="133">
        <v>12</v>
      </c>
      <c r="D123" s="131">
        <v>80</v>
      </c>
      <c r="E123" s="134">
        <v>39943</v>
      </c>
      <c r="AA123"/>
      <c r="AC123"/>
    </row>
    <row r="124" spans="1:29" s="135" customFormat="1" x14ac:dyDescent="0.25">
      <c r="A124" s="131" t="s">
        <v>3316</v>
      </c>
      <c r="B124" s="131" t="s">
        <v>3315</v>
      </c>
      <c r="C124" s="133">
        <v>1.5</v>
      </c>
      <c r="D124" s="131">
        <v>64</v>
      </c>
      <c r="E124" s="134">
        <v>39943</v>
      </c>
      <c r="AA124"/>
      <c r="AC124"/>
    </row>
    <row r="125" spans="1:29" x14ac:dyDescent="0.25">
      <c r="A125" s="131" t="s">
        <v>3316</v>
      </c>
      <c r="B125" s="131" t="s">
        <v>3317</v>
      </c>
      <c r="C125" s="133">
        <v>1.75</v>
      </c>
      <c r="D125" s="131">
        <v>20</v>
      </c>
      <c r="E125" s="134">
        <v>39943</v>
      </c>
      <c r="AA125"/>
      <c r="AC125"/>
    </row>
    <row r="126" spans="1:29" x14ac:dyDescent="0.25">
      <c r="A126" s="131" t="s">
        <v>3316</v>
      </c>
      <c r="B126" s="131" t="s">
        <v>3318</v>
      </c>
      <c r="C126" s="133">
        <v>3</v>
      </c>
      <c r="D126" s="131">
        <v>77</v>
      </c>
      <c r="E126" s="134">
        <v>39943</v>
      </c>
      <c r="AA126"/>
      <c r="AC126"/>
    </row>
    <row r="127" spans="1:29" x14ac:dyDescent="0.25">
      <c r="A127" s="131" t="s">
        <v>3316</v>
      </c>
      <c r="B127" s="131" t="s">
        <v>3319</v>
      </c>
      <c r="C127" s="133">
        <v>1.75</v>
      </c>
      <c r="D127" s="131">
        <v>40</v>
      </c>
      <c r="E127" s="134">
        <v>39943</v>
      </c>
    </row>
    <row r="128" spans="1:29" x14ac:dyDescent="0.25">
      <c r="A128" s="131" t="s">
        <v>3316</v>
      </c>
      <c r="B128" s="131" t="s">
        <v>3320</v>
      </c>
      <c r="C128" s="133">
        <v>10</v>
      </c>
      <c r="D128" s="131">
        <v>22</v>
      </c>
      <c r="E128" s="134">
        <v>39943</v>
      </c>
    </row>
    <row r="129" spans="1:5" x14ac:dyDescent="0.25">
      <c r="A129" s="131" t="s">
        <v>3316</v>
      </c>
      <c r="B129" s="131" t="s">
        <v>3321</v>
      </c>
      <c r="C129" s="133">
        <v>2.5</v>
      </c>
      <c r="D129" s="131">
        <v>33</v>
      </c>
      <c r="E129" s="134">
        <v>39943</v>
      </c>
    </row>
    <row r="130" spans="1:5" x14ac:dyDescent="0.25">
      <c r="A130" s="136" t="s">
        <v>3316</v>
      </c>
      <c r="B130" s="137"/>
    </row>
    <row r="1048525" spans="1:5" x14ac:dyDescent="0.25">
      <c r="A1048525" s="138"/>
      <c r="B1048525" s="139"/>
      <c r="C1048525" s="129"/>
      <c r="D1048525" s="129"/>
      <c r="E1048525" s="129"/>
    </row>
  </sheetData>
  <dataValidations count="5">
    <dataValidation type="list" allowBlank="1" showInputMessage="1" showErrorMessage="1" sqref="A4:A130">
      <formula1>$AA$1:$AA$3</formula1>
    </dataValidation>
    <dataValidation type="list" allowBlank="1" showInputMessage="1" showErrorMessage="1" errorTitle="Approved " error="Sorry buy you must select an item from our dropdown list of approved items" promptTitle="Items" prompt="Please Choose one of our products for the items." sqref="B4:B121 B123:B130">
      <formula1>AC1048451:AC1048457</formula1>
    </dataValidation>
    <dataValidation type="decimal" operator="greaterThan" allowBlank="1" showInputMessage="1" showErrorMessage="1" sqref="C4:C130">
      <formula1>0</formula1>
    </dataValidation>
    <dataValidation type="whole" operator="greaterThanOrEqual" allowBlank="1" showInputMessage="1" showErrorMessage="1" sqref="D4:D130">
      <formula1>0</formula1>
    </dataValidation>
    <dataValidation type="list" allowBlank="1" showInputMessage="1" showErrorMessage="1" errorTitle="Approved " error="Sorry buy you must select an item from our dropdown list of approved items" promptTitle="Items" prompt="Please Choose one of our products for the items." sqref="B122">
      <formula1>AC1048569:AC1048575</formula1>
    </dataValidation>
  </dataValidations>
  <printOptions headings="1" gridLines="1"/>
  <pageMargins left="0.7" right="0.7" top="0.75" bottom="0.75" header="0.3" footer="0.3"/>
  <pageSetup scale="91" fitToHeight="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zoomScale="125" zoomScaleNormal="125" zoomScalePageLayoutView="125" workbookViewId="0">
      <selection activeCell="J5" sqref="J5"/>
    </sheetView>
  </sheetViews>
  <sheetFormatPr defaultColWidth="8.85546875" defaultRowHeight="15" x14ac:dyDescent="0.25"/>
  <cols>
    <col min="1" max="1" width="17.28515625" customWidth="1"/>
    <col min="2" max="2" width="12.140625" customWidth="1"/>
    <col min="3" max="3" width="14" customWidth="1"/>
    <col min="4" max="4" width="12.42578125" customWidth="1"/>
  </cols>
  <sheetData>
    <row r="3" spans="1:7" ht="16.5" customHeight="1" x14ac:dyDescent="0.25">
      <c r="A3" s="140" t="s">
        <v>3322</v>
      </c>
    </row>
    <row r="5" spans="1:7" x14ac:dyDescent="0.25">
      <c r="B5" s="141" t="s">
        <v>3323</v>
      </c>
      <c r="C5" s="142"/>
    </row>
    <row r="6" spans="1:7" ht="15.75" thickBot="1" x14ac:dyDescent="0.3">
      <c r="C6" s="143"/>
    </row>
    <row r="7" spans="1:7" ht="15.75" thickTop="1" x14ac:dyDescent="0.25">
      <c r="B7" s="144" t="s">
        <v>3324</v>
      </c>
    </row>
    <row r="14" spans="1:7" x14ac:dyDescent="0.25">
      <c r="A14" t="s">
        <v>3325</v>
      </c>
    </row>
    <row r="15" spans="1:7" ht="15.75" thickBot="1" x14ac:dyDescent="0.3"/>
    <row r="16" spans="1:7" ht="15.75" thickTop="1" x14ac:dyDescent="0.25">
      <c r="B16" s="145" t="s">
        <v>33</v>
      </c>
      <c r="C16" s="146">
        <v>150000</v>
      </c>
      <c r="E16" t="s">
        <v>30</v>
      </c>
      <c r="G16" t="s">
        <v>33</v>
      </c>
    </row>
    <row r="17" spans="2:5" x14ac:dyDescent="0.25">
      <c r="B17" s="147" t="s">
        <v>32</v>
      </c>
      <c r="C17" s="148">
        <v>4.4999999999999998E-2</v>
      </c>
      <c r="E17">
        <v>1200</v>
      </c>
    </row>
    <row r="18" spans="2:5" x14ac:dyDescent="0.25">
      <c r="B18" s="147" t="s">
        <v>31</v>
      </c>
      <c r="C18" s="149">
        <v>30</v>
      </c>
      <c r="E18">
        <v>1250</v>
      </c>
    </row>
    <row r="19" spans="2:5" x14ac:dyDescent="0.25">
      <c r="B19" s="147"/>
      <c r="C19" s="150"/>
      <c r="E19">
        <v>1400</v>
      </c>
    </row>
    <row r="20" spans="2:5" ht="15.75" thickBot="1" x14ac:dyDescent="0.3">
      <c r="B20" s="151" t="s">
        <v>30</v>
      </c>
      <c r="C20" s="152">
        <f>PMT(C17/12,C18*12,-C16)</f>
        <v>760.02796473882097</v>
      </c>
    </row>
    <row r="21" spans="2:5" ht="15.75" thickTop="1" x14ac:dyDescent="0.25"/>
  </sheetData>
  <pageMargins left="0.7" right="0.7" top="0.75" bottom="0.75" header="0.3" footer="0.3"/>
  <pageSetup orientation="portrait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opLeftCell="A7" zoomScale="125" zoomScaleNormal="125" zoomScalePageLayoutView="125" workbookViewId="0">
      <selection activeCell="C16" sqref="C16"/>
    </sheetView>
  </sheetViews>
  <sheetFormatPr defaultColWidth="8.85546875" defaultRowHeight="15" x14ac:dyDescent="0.25"/>
  <cols>
    <col min="1" max="1" width="17.28515625" customWidth="1"/>
    <col min="2" max="2" width="12.140625" customWidth="1"/>
    <col min="3" max="3" width="14" customWidth="1"/>
    <col min="4" max="4" width="12.42578125" customWidth="1"/>
  </cols>
  <sheetData>
    <row r="3" spans="1:7" ht="16.5" customHeight="1" x14ac:dyDescent="0.25">
      <c r="A3" s="140" t="s">
        <v>3322</v>
      </c>
    </row>
    <row r="4" spans="1:7" x14ac:dyDescent="0.25">
      <c r="C4">
        <v>2</v>
      </c>
    </row>
    <row r="5" spans="1:7" x14ac:dyDescent="0.25">
      <c r="B5" s="141" t="s">
        <v>3323</v>
      </c>
      <c r="C5" s="142">
        <v>20</v>
      </c>
    </row>
    <row r="6" spans="1:7" ht="15.75" thickBot="1" x14ac:dyDescent="0.3">
      <c r="C6" s="143">
        <v>10</v>
      </c>
    </row>
    <row r="7" spans="1:7" ht="15.75" thickTop="1" x14ac:dyDescent="0.25">
      <c r="B7" s="144" t="s">
        <v>3324</v>
      </c>
      <c r="C7">
        <f>C4*C5+C6</f>
        <v>50</v>
      </c>
    </row>
    <row r="14" spans="1:7" x14ac:dyDescent="0.25">
      <c r="A14" t="s">
        <v>3325</v>
      </c>
    </row>
    <row r="15" spans="1:7" ht="15.75" thickBot="1" x14ac:dyDescent="0.3"/>
    <row r="16" spans="1:7" ht="15.75" thickTop="1" x14ac:dyDescent="0.25">
      <c r="B16" s="145" t="s">
        <v>33</v>
      </c>
      <c r="C16" s="146">
        <v>150000</v>
      </c>
      <c r="E16" t="s">
        <v>30</v>
      </c>
      <c r="G16" t="s">
        <v>33</v>
      </c>
    </row>
    <row r="17" spans="2:5" x14ac:dyDescent="0.25">
      <c r="B17" s="147" t="s">
        <v>32</v>
      </c>
      <c r="C17" s="148">
        <v>4.4999999999999998E-2</v>
      </c>
      <c r="E17">
        <v>1200</v>
      </c>
    </row>
    <row r="18" spans="2:5" x14ac:dyDescent="0.25">
      <c r="B18" s="147" t="s">
        <v>31</v>
      </c>
      <c r="C18" s="149">
        <v>30</v>
      </c>
      <c r="E18">
        <v>1250</v>
      </c>
    </row>
    <row r="19" spans="2:5" x14ac:dyDescent="0.25">
      <c r="B19" s="147"/>
      <c r="C19" s="150"/>
      <c r="E19">
        <v>1400</v>
      </c>
    </row>
    <row r="20" spans="2:5" ht="15.75" thickBot="1" x14ac:dyDescent="0.3">
      <c r="B20" s="151" t="s">
        <v>30</v>
      </c>
      <c r="C20" s="152">
        <f>PMT(C17/12,C18*12,-C16)</f>
        <v>760.02796473882097</v>
      </c>
    </row>
    <row r="21" spans="2:5" ht="15.75" thickTop="1" x14ac:dyDescent="0.25"/>
  </sheetData>
  <pageMargins left="0.7" right="0.7" top="0.75" bottom="0.75" header="0.3" footer="0.3"/>
  <pageSetup orientation="portrait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5"/>
  <sheetViews>
    <sheetView zoomScaleNormal="100" workbookViewId="0">
      <selection activeCell="F21" sqref="F21"/>
    </sheetView>
  </sheetViews>
  <sheetFormatPr defaultRowHeight="15" x14ac:dyDescent="0.25"/>
  <cols>
    <col min="1" max="1" width="16.28515625" bestFit="1" customWidth="1"/>
    <col min="2" max="2" width="15.85546875" bestFit="1" customWidth="1"/>
    <col min="3" max="3" width="15" bestFit="1" customWidth="1"/>
    <col min="5" max="5" width="14.42578125" bestFit="1" customWidth="1"/>
  </cols>
  <sheetData>
    <row r="5" spans="1:5" x14ac:dyDescent="0.25">
      <c r="A5" s="9" t="s">
        <v>17</v>
      </c>
    </row>
    <row r="6" spans="1:5" ht="15.75" thickBot="1" x14ac:dyDescent="0.3"/>
    <row r="7" spans="1:5" ht="15.75" thickBot="1" x14ac:dyDescent="0.3">
      <c r="A7" s="10" t="s">
        <v>18</v>
      </c>
      <c r="B7" s="11" t="s">
        <v>19</v>
      </c>
      <c r="C7" s="11" t="s">
        <v>20</v>
      </c>
      <c r="D7" s="11" t="s">
        <v>8</v>
      </c>
      <c r="E7" s="12" t="s">
        <v>21</v>
      </c>
    </row>
    <row r="8" spans="1:5" x14ac:dyDescent="0.25">
      <c r="A8" t="s">
        <v>22</v>
      </c>
      <c r="B8">
        <v>10</v>
      </c>
      <c r="C8">
        <v>15</v>
      </c>
    </row>
    <row r="9" spans="1:5" x14ac:dyDescent="0.25">
      <c r="A9" t="s">
        <v>23</v>
      </c>
      <c r="B9">
        <v>20</v>
      </c>
      <c r="C9">
        <v>25</v>
      </c>
    </row>
    <row r="10" spans="1:5" x14ac:dyDescent="0.25">
      <c r="A10" t="s">
        <v>24</v>
      </c>
      <c r="B10">
        <v>30</v>
      </c>
      <c r="C10">
        <v>35</v>
      </c>
    </row>
    <row r="11" spans="1:5" x14ac:dyDescent="0.25">
      <c r="A11" t="s">
        <v>25</v>
      </c>
      <c r="B11">
        <v>40</v>
      </c>
      <c r="C11">
        <v>45</v>
      </c>
    </row>
    <row r="12" spans="1:5" x14ac:dyDescent="0.25">
      <c r="A12" t="s">
        <v>26</v>
      </c>
      <c r="B12">
        <v>50</v>
      </c>
      <c r="C12">
        <v>55</v>
      </c>
    </row>
    <row r="13" spans="1:5" x14ac:dyDescent="0.25">
      <c r="A13" t="s">
        <v>27</v>
      </c>
      <c r="B13">
        <v>60</v>
      </c>
      <c r="C13">
        <v>65</v>
      </c>
    </row>
    <row r="14" spans="1:5" x14ac:dyDescent="0.25">
      <c r="A14" t="s">
        <v>28</v>
      </c>
      <c r="B14">
        <v>70</v>
      </c>
      <c r="C14">
        <v>75</v>
      </c>
    </row>
    <row r="15" spans="1:5" x14ac:dyDescent="0.25">
      <c r="A15" s="13" t="s">
        <v>29</v>
      </c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5"/>
  <sheetViews>
    <sheetView zoomScaleNormal="100" workbookViewId="0">
      <selection activeCell="D27" sqref="D27"/>
    </sheetView>
  </sheetViews>
  <sheetFormatPr defaultRowHeight="15" x14ac:dyDescent="0.25"/>
  <cols>
    <col min="1" max="1" width="16.28515625" bestFit="1" customWidth="1"/>
    <col min="2" max="2" width="15.85546875" bestFit="1" customWidth="1"/>
    <col min="3" max="3" width="15" bestFit="1" customWidth="1"/>
    <col min="5" max="5" width="14.42578125" bestFit="1" customWidth="1"/>
  </cols>
  <sheetData>
    <row r="5" spans="1:5" x14ac:dyDescent="0.25">
      <c r="A5" s="9" t="s">
        <v>17</v>
      </c>
    </row>
    <row r="6" spans="1:5" ht="15.75" thickBot="1" x14ac:dyDescent="0.3"/>
    <row r="7" spans="1:5" ht="15.75" thickBot="1" x14ac:dyDescent="0.3">
      <c r="A7" s="10" t="s">
        <v>18</v>
      </c>
      <c r="B7" s="11" t="s">
        <v>19</v>
      </c>
      <c r="C7" s="11" t="s">
        <v>20</v>
      </c>
      <c r="D7" s="11" t="s">
        <v>8</v>
      </c>
      <c r="E7" s="12" t="s">
        <v>21</v>
      </c>
    </row>
    <row r="8" spans="1:5" x14ac:dyDescent="0.25">
      <c r="A8" t="s">
        <v>22</v>
      </c>
      <c r="B8">
        <v>10</v>
      </c>
      <c r="C8">
        <v>15</v>
      </c>
      <c r="D8">
        <f>(B8+C8)/2</f>
        <v>12.5</v>
      </c>
      <c r="E8">
        <f>AVERAGE(B8:B8)</f>
        <v>10</v>
      </c>
    </row>
    <row r="9" spans="1:5" x14ac:dyDescent="0.25">
      <c r="A9" t="s">
        <v>23</v>
      </c>
      <c r="B9">
        <v>20</v>
      </c>
      <c r="C9">
        <v>25</v>
      </c>
      <c r="D9">
        <f t="shared" ref="D9:D14" si="0">(B9+C9)/2</f>
        <v>22.5</v>
      </c>
    </row>
    <row r="10" spans="1:5" x14ac:dyDescent="0.25">
      <c r="A10" t="s">
        <v>24</v>
      </c>
      <c r="B10">
        <v>30</v>
      </c>
      <c r="C10">
        <v>35</v>
      </c>
      <c r="D10">
        <f t="shared" si="0"/>
        <v>32.5</v>
      </c>
    </row>
    <row r="11" spans="1:5" x14ac:dyDescent="0.25">
      <c r="A11" t="s">
        <v>25</v>
      </c>
      <c r="B11">
        <v>40</v>
      </c>
      <c r="C11">
        <v>45</v>
      </c>
      <c r="D11">
        <f t="shared" si="0"/>
        <v>42.5</v>
      </c>
    </row>
    <row r="12" spans="1:5" x14ac:dyDescent="0.25">
      <c r="A12" t="s">
        <v>26</v>
      </c>
      <c r="B12">
        <v>50</v>
      </c>
      <c r="C12">
        <v>55</v>
      </c>
      <c r="D12">
        <f t="shared" si="0"/>
        <v>52.5</v>
      </c>
    </row>
    <row r="13" spans="1:5" x14ac:dyDescent="0.25">
      <c r="A13" t="s">
        <v>27</v>
      </c>
      <c r="B13">
        <v>60</v>
      </c>
      <c r="C13">
        <v>65</v>
      </c>
      <c r="D13">
        <f t="shared" si="0"/>
        <v>62.5</v>
      </c>
    </row>
    <row r="14" spans="1:5" x14ac:dyDescent="0.25">
      <c r="A14" t="s">
        <v>28</v>
      </c>
      <c r="B14">
        <v>70</v>
      </c>
      <c r="C14">
        <v>75</v>
      </c>
      <c r="D14">
        <f t="shared" si="0"/>
        <v>72.5</v>
      </c>
    </row>
    <row r="15" spans="1:5" x14ac:dyDescent="0.25">
      <c r="A15" s="13" t="s">
        <v>29</v>
      </c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zoomScaleNormal="100" workbookViewId="0">
      <selection activeCell="P12" sqref="P12"/>
    </sheetView>
  </sheetViews>
  <sheetFormatPr defaultRowHeight="15" x14ac:dyDescent="0.25"/>
  <cols>
    <col min="1" max="1" width="16.28515625" bestFit="1" customWidth="1"/>
    <col min="2" max="2" width="15.85546875" bestFit="1" customWidth="1"/>
    <col min="3" max="3" width="15" bestFit="1" customWidth="1"/>
    <col min="4" max="4" width="12.5703125" customWidth="1"/>
    <col min="5" max="5" width="17" customWidth="1"/>
    <col min="6" max="6" width="15.5703125" customWidth="1"/>
    <col min="7" max="7" width="15.7109375" customWidth="1"/>
  </cols>
  <sheetData>
    <row r="2" spans="1:17" ht="15.75" x14ac:dyDescent="0.3">
      <c r="G2" s="28"/>
    </row>
    <row r="4" spans="1:17" ht="15.75" thickBot="1" x14ac:dyDescent="0.3"/>
    <row r="5" spans="1:17" x14ac:dyDescent="0.25">
      <c r="A5" s="9" t="s">
        <v>38</v>
      </c>
      <c r="E5" s="157" t="s">
        <v>39</v>
      </c>
      <c r="F5" s="158"/>
      <c r="G5" s="159"/>
    </row>
    <row r="6" spans="1:17" ht="15.75" thickBot="1" x14ac:dyDescent="0.3">
      <c r="D6" s="13"/>
      <c r="E6" s="29">
        <v>0.08</v>
      </c>
      <c r="F6" s="30">
        <v>0.15</v>
      </c>
      <c r="G6" s="31">
        <v>0.25</v>
      </c>
    </row>
    <row r="7" spans="1:17" ht="15.75" thickBot="1" x14ac:dyDescent="0.3">
      <c r="A7" s="32" t="s">
        <v>18</v>
      </c>
      <c r="B7" s="33" t="s">
        <v>40</v>
      </c>
      <c r="C7" s="34" t="s">
        <v>33</v>
      </c>
      <c r="D7" s="34" t="s">
        <v>8</v>
      </c>
      <c r="E7" s="35" t="s">
        <v>41</v>
      </c>
      <c r="F7" s="36" t="s">
        <v>42</v>
      </c>
      <c r="G7" s="37" t="s">
        <v>43</v>
      </c>
      <c r="Q7" s="68"/>
    </row>
    <row r="8" spans="1:17" ht="15.75" thickTop="1" x14ac:dyDescent="0.25">
      <c r="A8" s="38" t="s">
        <v>44</v>
      </c>
      <c r="B8" s="39">
        <v>10</v>
      </c>
      <c r="C8" s="40">
        <v>15</v>
      </c>
      <c r="D8" s="40">
        <f>B8*C8</f>
        <v>150</v>
      </c>
      <c r="E8" s="41"/>
      <c r="F8" s="42"/>
      <c r="G8" s="43"/>
    </row>
    <row r="9" spans="1:17" x14ac:dyDescent="0.25">
      <c r="A9" s="44" t="s">
        <v>45</v>
      </c>
      <c r="B9" s="45">
        <v>20</v>
      </c>
      <c r="C9" s="46">
        <v>25</v>
      </c>
      <c r="D9" s="46">
        <f t="shared" ref="D9:D14" si="0">B9*C9</f>
        <v>500</v>
      </c>
      <c r="E9" s="47"/>
      <c r="F9" s="48"/>
      <c r="G9" s="49"/>
    </row>
    <row r="10" spans="1:17" x14ac:dyDescent="0.25">
      <c r="A10" s="50" t="s">
        <v>46</v>
      </c>
      <c r="B10" s="51">
        <v>30</v>
      </c>
      <c r="C10" s="52">
        <v>35</v>
      </c>
      <c r="D10" s="52">
        <f t="shared" si="0"/>
        <v>1050</v>
      </c>
      <c r="E10" s="53"/>
      <c r="F10" s="54"/>
      <c r="G10" s="55"/>
    </row>
    <row r="11" spans="1:17" x14ac:dyDescent="0.25">
      <c r="A11" s="44" t="s">
        <v>47</v>
      </c>
      <c r="B11" s="45">
        <v>40</v>
      </c>
      <c r="C11" s="46">
        <v>45</v>
      </c>
      <c r="D11" s="46">
        <f t="shared" si="0"/>
        <v>1800</v>
      </c>
      <c r="E11" s="47"/>
      <c r="F11" s="48"/>
      <c r="G11" s="49"/>
    </row>
    <row r="12" spans="1:17" x14ac:dyDescent="0.25">
      <c r="A12" s="50" t="s">
        <v>48</v>
      </c>
      <c r="B12" s="51">
        <v>50</v>
      </c>
      <c r="C12" s="52">
        <v>55</v>
      </c>
      <c r="D12" s="52">
        <f t="shared" si="0"/>
        <v>2750</v>
      </c>
      <c r="E12" s="53"/>
      <c r="F12" s="54"/>
      <c r="G12" s="56"/>
    </row>
    <row r="13" spans="1:17" x14ac:dyDescent="0.25">
      <c r="A13" s="44" t="s">
        <v>49</v>
      </c>
      <c r="B13" s="45">
        <v>60</v>
      </c>
      <c r="C13" s="46">
        <v>65</v>
      </c>
      <c r="D13" s="46">
        <f t="shared" si="0"/>
        <v>3900</v>
      </c>
      <c r="E13" s="47"/>
      <c r="F13" s="48"/>
      <c r="G13" s="49"/>
    </row>
    <row r="14" spans="1:17" x14ac:dyDescent="0.25">
      <c r="A14" s="50" t="s">
        <v>50</v>
      </c>
      <c r="B14" s="51">
        <v>70</v>
      </c>
      <c r="C14" s="52">
        <v>75</v>
      </c>
      <c r="D14" s="52">
        <f t="shared" si="0"/>
        <v>5250</v>
      </c>
      <c r="E14" s="53"/>
      <c r="F14" s="54"/>
      <c r="G14" s="56"/>
    </row>
    <row r="15" spans="1:17" ht="15.75" thickBot="1" x14ac:dyDescent="0.3">
      <c r="A15" s="57"/>
      <c r="B15" s="58"/>
      <c r="C15" s="59"/>
      <c r="D15" s="60"/>
      <c r="E15" s="61"/>
      <c r="F15" s="62"/>
      <c r="G15" s="63"/>
    </row>
    <row r="16" spans="1:17" ht="15.75" thickTop="1" x14ac:dyDescent="0.25"/>
  </sheetData>
  <mergeCells count="1">
    <mergeCell ref="E5:G5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zoomScaleNormal="100" workbookViewId="0">
      <selection activeCell="G14" sqref="G14"/>
    </sheetView>
  </sheetViews>
  <sheetFormatPr defaultRowHeight="15" x14ac:dyDescent="0.25"/>
  <cols>
    <col min="1" max="1" width="16.28515625" bestFit="1" customWidth="1"/>
    <col min="2" max="2" width="15.85546875" bestFit="1" customWidth="1"/>
    <col min="3" max="3" width="15" bestFit="1" customWidth="1"/>
    <col min="4" max="4" width="12.5703125" customWidth="1"/>
    <col min="5" max="5" width="17" customWidth="1"/>
    <col min="6" max="6" width="15.5703125" customWidth="1"/>
    <col min="7" max="7" width="15.7109375" customWidth="1"/>
  </cols>
  <sheetData>
    <row r="2" spans="1:7" ht="15.75" x14ac:dyDescent="0.3">
      <c r="G2" s="28"/>
    </row>
    <row r="4" spans="1:7" ht="15.75" thickBot="1" x14ac:dyDescent="0.3"/>
    <row r="5" spans="1:7" x14ac:dyDescent="0.25">
      <c r="A5" s="9" t="s">
        <v>38</v>
      </c>
      <c r="E5" s="157" t="s">
        <v>39</v>
      </c>
      <c r="F5" s="158"/>
      <c r="G5" s="159"/>
    </row>
    <row r="6" spans="1:7" ht="15.75" thickBot="1" x14ac:dyDescent="0.3">
      <c r="D6" s="13"/>
      <c r="E6" s="29">
        <v>0.08</v>
      </c>
      <c r="F6" s="30">
        <v>0.15</v>
      </c>
      <c r="G6" s="31">
        <v>0.25</v>
      </c>
    </row>
    <row r="7" spans="1:7" ht="15.75" thickBot="1" x14ac:dyDescent="0.3">
      <c r="A7" s="32" t="s">
        <v>18</v>
      </c>
      <c r="B7" s="33" t="s">
        <v>40</v>
      </c>
      <c r="C7" s="34" t="s">
        <v>33</v>
      </c>
      <c r="D7" s="34" t="s">
        <v>8</v>
      </c>
      <c r="E7" s="35" t="s">
        <v>41</v>
      </c>
      <c r="F7" s="36" t="s">
        <v>42</v>
      </c>
      <c r="G7" s="37" t="s">
        <v>43</v>
      </c>
    </row>
    <row r="8" spans="1:7" ht="15.75" thickTop="1" x14ac:dyDescent="0.25">
      <c r="A8" s="38" t="s">
        <v>44</v>
      </c>
      <c r="B8" s="39">
        <v>10</v>
      </c>
      <c r="C8" s="40">
        <v>15</v>
      </c>
      <c r="D8" s="40">
        <f>B8*C8</f>
        <v>150</v>
      </c>
      <c r="E8" s="41">
        <f>$D8*E$6</f>
        <v>12</v>
      </c>
      <c r="F8" s="42">
        <f t="shared" ref="F8:G14" si="0">$D8*F$6</f>
        <v>22.5</v>
      </c>
      <c r="G8" s="64">
        <f t="shared" si="0"/>
        <v>37.5</v>
      </c>
    </row>
    <row r="9" spans="1:7" x14ac:dyDescent="0.25">
      <c r="A9" s="44" t="s">
        <v>45</v>
      </c>
      <c r="B9" s="45">
        <v>20</v>
      </c>
      <c r="C9" s="46">
        <v>25</v>
      </c>
      <c r="D9" s="46">
        <f t="shared" ref="D9:D14" si="1">B9*C9</f>
        <v>500</v>
      </c>
      <c r="E9" s="47">
        <f t="shared" ref="E9:E14" si="2">$D9*E$6</f>
        <v>40</v>
      </c>
      <c r="F9" s="65">
        <f t="shared" si="0"/>
        <v>75</v>
      </c>
      <c r="G9" s="66">
        <f t="shared" si="0"/>
        <v>125</v>
      </c>
    </row>
    <row r="10" spans="1:7" x14ac:dyDescent="0.25">
      <c r="A10" s="50" t="s">
        <v>46</v>
      </c>
      <c r="B10" s="51">
        <v>30</v>
      </c>
      <c r="C10" s="52">
        <v>35</v>
      </c>
      <c r="D10" s="52">
        <f t="shared" si="1"/>
        <v>1050</v>
      </c>
      <c r="E10" s="53">
        <f t="shared" si="2"/>
        <v>84</v>
      </c>
      <c r="F10" s="67">
        <f t="shared" si="0"/>
        <v>157.5</v>
      </c>
      <c r="G10" s="56">
        <f t="shared" si="0"/>
        <v>262.5</v>
      </c>
    </row>
    <row r="11" spans="1:7" x14ac:dyDescent="0.25">
      <c r="A11" s="44" t="s">
        <v>47</v>
      </c>
      <c r="B11" s="45">
        <v>40</v>
      </c>
      <c r="C11" s="46">
        <v>45</v>
      </c>
      <c r="D11" s="46">
        <f t="shared" si="1"/>
        <v>1800</v>
      </c>
      <c r="E11" s="47">
        <f t="shared" si="2"/>
        <v>144</v>
      </c>
      <c r="F11" s="65">
        <f t="shared" si="0"/>
        <v>270</v>
      </c>
      <c r="G11" s="66">
        <f t="shared" si="0"/>
        <v>450</v>
      </c>
    </row>
    <row r="12" spans="1:7" x14ac:dyDescent="0.25">
      <c r="A12" s="50" t="s">
        <v>48</v>
      </c>
      <c r="B12" s="51">
        <v>50</v>
      </c>
      <c r="C12" s="52">
        <v>55</v>
      </c>
      <c r="D12" s="52">
        <f t="shared" si="1"/>
        <v>2750</v>
      </c>
      <c r="E12" s="53">
        <f t="shared" si="2"/>
        <v>220</v>
      </c>
      <c r="F12" s="67">
        <f t="shared" si="0"/>
        <v>412.5</v>
      </c>
      <c r="G12" s="56">
        <f t="shared" si="0"/>
        <v>687.5</v>
      </c>
    </row>
    <row r="13" spans="1:7" x14ac:dyDescent="0.25">
      <c r="A13" s="44" t="s">
        <v>49</v>
      </c>
      <c r="B13" s="45">
        <v>60</v>
      </c>
      <c r="C13" s="46">
        <v>65</v>
      </c>
      <c r="D13" s="46">
        <f t="shared" si="1"/>
        <v>3900</v>
      </c>
      <c r="E13" s="47">
        <f t="shared" si="2"/>
        <v>312</v>
      </c>
      <c r="F13" s="65">
        <f t="shared" si="0"/>
        <v>585</v>
      </c>
      <c r="G13" s="66">
        <f t="shared" si="0"/>
        <v>975</v>
      </c>
    </row>
    <row r="14" spans="1:7" x14ac:dyDescent="0.25">
      <c r="A14" s="50" t="s">
        <v>50</v>
      </c>
      <c r="B14" s="51">
        <v>70</v>
      </c>
      <c r="C14" s="52">
        <v>75</v>
      </c>
      <c r="D14" s="52">
        <f t="shared" si="1"/>
        <v>5250</v>
      </c>
      <c r="E14" s="53">
        <f t="shared" si="2"/>
        <v>420</v>
      </c>
      <c r="F14" s="67">
        <f t="shared" si="0"/>
        <v>787.5</v>
      </c>
      <c r="G14" s="56">
        <f t="shared" si="0"/>
        <v>1312.5</v>
      </c>
    </row>
    <row r="15" spans="1:7" ht="15.75" thickBot="1" x14ac:dyDescent="0.3">
      <c r="A15" s="57"/>
      <c r="B15" s="58"/>
      <c r="C15" s="59"/>
      <c r="D15" s="60"/>
      <c r="E15" s="61"/>
      <c r="F15" s="62"/>
      <c r="G15" s="63"/>
    </row>
    <row r="16" spans="1:7" ht="15.75" thickTop="1" x14ac:dyDescent="0.25"/>
  </sheetData>
  <mergeCells count="1">
    <mergeCell ref="E5:G5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4"/>
  <sheetViews>
    <sheetView workbookViewId="0">
      <selection activeCell="C11" sqref="C11"/>
    </sheetView>
  </sheetViews>
  <sheetFormatPr defaultRowHeight="15" x14ac:dyDescent="0.25"/>
  <cols>
    <col min="1" max="1" width="22.85546875" bestFit="1" customWidth="1"/>
    <col min="2" max="3" width="17.7109375" customWidth="1"/>
    <col min="4" max="4" width="17.140625" customWidth="1"/>
    <col min="5" max="5" width="16.5703125" customWidth="1"/>
    <col min="6" max="6" width="10.140625" bestFit="1" customWidth="1"/>
    <col min="7" max="7" width="12.140625" bestFit="1" customWidth="1"/>
    <col min="8" max="8" width="10.140625" bestFit="1" customWidth="1"/>
    <col min="9" max="9" width="11.85546875" bestFit="1" customWidth="1"/>
    <col min="10" max="10" width="5" bestFit="1" customWidth="1"/>
    <col min="11" max="11" width="6.85546875" bestFit="1" customWidth="1"/>
    <col min="12" max="12" width="7.85546875" bestFit="1" customWidth="1"/>
    <col min="13" max="13" width="16" bestFit="1" customWidth="1"/>
    <col min="14" max="14" width="12.5703125" bestFit="1" customWidth="1"/>
    <col min="15" max="15" width="25" bestFit="1" customWidth="1"/>
    <col min="16" max="16" width="38.7109375" bestFit="1" customWidth="1"/>
    <col min="17" max="17" width="12.28515625" bestFit="1" customWidth="1"/>
    <col min="18" max="18" width="14.28515625" bestFit="1" customWidth="1"/>
    <col min="19" max="19" width="15.140625" bestFit="1" customWidth="1"/>
  </cols>
  <sheetData>
    <row r="6" spans="1:5" x14ac:dyDescent="0.25">
      <c r="A6" s="9" t="s">
        <v>17</v>
      </c>
    </row>
    <row r="7" spans="1:5" ht="15.75" thickBot="1" x14ac:dyDescent="0.3"/>
    <row r="8" spans="1:5" ht="15.75" thickBot="1" x14ac:dyDescent="0.3">
      <c r="A8" s="10" t="s">
        <v>18</v>
      </c>
      <c r="B8" s="11" t="s">
        <v>19</v>
      </c>
      <c r="C8" s="11" t="s">
        <v>20</v>
      </c>
      <c r="D8" s="11" t="s">
        <v>8</v>
      </c>
      <c r="E8" s="12" t="s">
        <v>21</v>
      </c>
    </row>
    <row r="9" spans="1:5" x14ac:dyDescent="0.25">
      <c r="A9" t="s">
        <v>22</v>
      </c>
      <c r="B9">
        <v>10</v>
      </c>
      <c r="C9">
        <v>15</v>
      </c>
    </row>
    <row r="10" spans="1:5" x14ac:dyDescent="0.25">
      <c r="A10" t="s">
        <v>23</v>
      </c>
      <c r="B10">
        <v>20</v>
      </c>
      <c r="C10">
        <v>25</v>
      </c>
    </row>
    <row r="11" spans="1:5" x14ac:dyDescent="0.25">
      <c r="A11" t="s">
        <v>24</v>
      </c>
      <c r="B11">
        <v>30</v>
      </c>
      <c r="C11">
        <v>35</v>
      </c>
    </row>
    <row r="12" spans="1:5" x14ac:dyDescent="0.25">
      <c r="A12" t="s">
        <v>25</v>
      </c>
      <c r="B12">
        <v>40</v>
      </c>
      <c r="C12">
        <v>45</v>
      </c>
    </row>
    <row r="13" spans="1:5" x14ac:dyDescent="0.25">
      <c r="A13" t="s">
        <v>26</v>
      </c>
      <c r="B13">
        <v>50</v>
      </c>
      <c r="C13">
        <v>55</v>
      </c>
    </row>
    <row r="14" spans="1:5" x14ac:dyDescent="0.25">
      <c r="A14" t="s">
        <v>27</v>
      </c>
      <c r="B14">
        <v>60</v>
      </c>
      <c r="C14">
        <v>65</v>
      </c>
    </row>
    <row r="15" spans="1:5" x14ac:dyDescent="0.25">
      <c r="A15" t="s">
        <v>28</v>
      </c>
      <c r="B15">
        <v>70</v>
      </c>
      <c r="C15">
        <v>75</v>
      </c>
    </row>
    <row r="16" spans="1:5" x14ac:dyDescent="0.25">
      <c r="A16" s="13" t="s">
        <v>29</v>
      </c>
    </row>
    <row r="27" spans="1:4" x14ac:dyDescent="0.25">
      <c r="A27" s="27" t="s">
        <v>37</v>
      </c>
      <c r="B27" t="s">
        <v>36</v>
      </c>
    </row>
    <row r="28" spans="1:4" ht="15.75" thickBot="1" x14ac:dyDescent="0.3"/>
    <row r="29" spans="1:4" x14ac:dyDescent="0.25">
      <c r="B29" s="26"/>
      <c r="C29" s="25" t="s">
        <v>35</v>
      </c>
      <c r="D29" s="24" t="s">
        <v>34</v>
      </c>
    </row>
    <row r="30" spans="1:4" x14ac:dyDescent="0.25">
      <c r="B30" s="21" t="s">
        <v>33</v>
      </c>
      <c r="C30" s="20">
        <v>20000</v>
      </c>
      <c r="D30" s="20">
        <f>C30</f>
        <v>20000</v>
      </c>
    </row>
    <row r="31" spans="1:4" x14ac:dyDescent="0.25">
      <c r="B31" s="21" t="s">
        <v>32</v>
      </c>
      <c r="C31" s="23">
        <v>0.04</v>
      </c>
      <c r="D31" s="22">
        <f>C31/12</f>
        <v>3.3333333333333335E-3</v>
      </c>
    </row>
    <row r="32" spans="1:4" x14ac:dyDescent="0.25">
      <c r="B32" s="21" t="s">
        <v>31</v>
      </c>
      <c r="C32" s="20">
        <v>5</v>
      </c>
      <c r="D32" s="20">
        <f>C32*12</f>
        <v>60</v>
      </c>
    </row>
    <row r="33" spans="2:4" x14ac:dyDescent="0.25">
      <c r="B33" s="19"/>
      <c r="C33" s="18"/>
      <c r="D33" s="17"/>
    </row>
    <row r="34" spans="2:4" ht="15.75" thickBot="1" x14ac:dyDescent="0.3">
      <c r="B34" s="16" t="s">
        <v>30</v>
      </c>
      <c r="C34" s="15"/>
      <c r="D34" s="14"/>
    </row>
  </sheetData>
  <pageMargins left="0.7" right="0.7" top="0.75" bottom="0.75" header="0.3" footer="0.3"/>
  <pageSetup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4"/>
  <sheetViews>
    <sheetView topLeftCell="A28" workbookViewId="0">
      <selection activeCell="D34" sqref="D34"/>
    </sheetView>
  </sheetViews>
  <sheetFormatPr defaultRowHeight="15" x14ac:dyDescent="0.25"/>
  <cols>
    <col min="1" max="1" width="22.85546875" bestFit="1" customWidth="1"/>
    <col min="2" max="3" width="17.7109375" customWidth="1"/>
    <col min="4" max="4" width="17.140625" customWidth="1"/>
    <col min="5" max="5" width="16.5703125" customWidth="1"/>
    <col min="6" max="6" width="10.140625" bestFit="1" customWidth="1"/>
    <col min="7" max="7" width="12.140625" bestFit="1" customWidth="1"/>
    <col min="8" max="8" width="10.140625" bestFit="1" customWidth="1"/>
    <col min="9" max="9" width="11.85546875" bestFit="1" customWidth="1"/>
    <col min="10" max="10" width="5" bestFit="1" customWidth="1"/>
    <col min="11" max="11" width="6.85546875" bestFit="1" customWidth="1"/>
    <col min="12" max="12" width="7.85546875" bestFit="1" customWidth="1"/>
    <col min="13" max="13" width="16" bestFit="1" customWidth="1"/>
    <col min="14" max="14" width="12.5703125" bestFit="1" customWidth="1"/>
    <col min="15" max="15" width="25" bestFit="1" customWidth="1"/>
    <col min="16" max="16" width="38.7109375" bestFit="1" customWidth="1"/>
    <col min="17" max="17" width="12.28515625" bestFit="1" customWidth="1"/>
    <col min="18" max="18" width="14.28515625" bestFit="1" customWidth="1"/>
    <col min="19" max="19" width="15.140625" bestFit="1" customWidth="1"/>
  </cols>
  <sheetData>
    <row r="6" spans="1:5" x14ac:dyDescent="0.25">
      <c r="A6" s="9" t="s">
        <v>17</v>
      </c>
    </row>
    <row r="7" spans="1:5" ht="15.75" thickBot="1" x14ac:dyDescent="0.3"/>
    <row r="8" spans="1:5" ht="15.75" thickBot="1" x14ac:dyDescent="0.3">
      <c r="A8" s="10" t="s">
        <v>18</v>
      </c>
      <c r="B8" s="11" t="s">
        <v>19</v>
      </c>
      <c r="C8" s="11" t="s">
        <v>20</v>
      </c>
      <c r="D8" s="11" t="s">
        <v>8</v>
      </c>
      <c r="E8" s="12" t="s">
        <v>21</v>
      </c>
    </row>
    <row r="9" spans="1:5" x14ac:dyDescent="0.25">
      <c r="A9" t="s">
        <v>22</v>
      </c>
      <c r="B9">
        <v>10</v>
      </c>
      <c r="C9">
        <v>15</v>
      </c>
      <c r="D9">
        <f>SUM(B9:C9)</f>
        <v>25</v>
      </c>
      <c r="E9">
        <f>AVERAGE(B9:C9)</f>
        <v>12.5</v>
      </c>
    </row>
    <row r="10" spans="1:5" x14ac:dyDescent="0.25">
      <c r="A10" t="s">
        <v>23</v>
      </c>
      <c r="B10">
        <v>20</v>
      </c>
      <c r="C10">
        <v>25</v>
      </c>
      <c r="D10">
        <f t="shared" ref="D10:D16" si="0">SUM(B10:C10)</f>
        <v>45</v>
      </c>
      <c r="E10">
        <f t="shared" ref="E10:E15" si="1">AVERAGE(B10:C10)</f>
        <v>22.5</v>
      </c>
    </row>
    <row r="11" spans="1:5" x14ac:dyDescent="0.25">
      <c r="A11" t="s">
        <v>24</v>
      </c>
      <c r="B11">
        <v>30</v>
      </c>
      <c r="C11">
        <v>35</v>
      </c>
      <c r="D11">
        <f t="shared" si="0"/>
        <v>65</v>
      </c>
      <c r="E11">
        <f t="shared" si="1"/>
        <v>32.5</v>
      </c>
    </row>
    <row r="12" spans="1:5" x14ac:dyDescent="0.25">
      <c r="A12" t="s">
        <v>25</v>
      </c>
      <c r="B12">
        <v>40</v>
      </c>
      <c r="C12">
        <v>45</v>
      </c>
      <c r="D12">
        <f t="shared" si="0"/>
        <v>85</v>
      </c>
      <c r="E12">
        <f t="shared" si="1"/>
        <v>42.5</v>
      </c>
    </row>
    <row r="13" spans="1:5" x14ac:dyDescent="0.25">
      <c r="A13" t="s">
        <v>26</v>
      </c>
      <c r="B13">
        <v>50</v>
      </c>
      <c r="C13">
        <v>55</v>
      </c>
      <c r="D13">
        <f t="shared" si="0"/>
        <v>105</v>
      </c>
      <c r="E13">
        <f t="shared" si="1"/>
        <v>52.5</v>
      </c>
    </row>
    <row r="14" spans="1:5" x14ac:dyDescent="0.25">
      <c r="A14" t="s">
        <v>27</v>
      </c>
      <c r="B14">
        <v>60</v>
      </c>
      <c r="C14">
        <v>65</v>
      </c>
      <c r="D14">
        <f t="shared" si="0"/>
        <v>125</v>
      </c>
      <c r="E14">
        <f t="shared" si="1"/>
        <v>62.5</v>
      </c>
    </row>
    <row r="15" spans="1:5" x14ac:dyDescent="0.25">
      <c r="A15" t="s">
        <v>28</v>
      </c>
      <c r="B15">
        <v>70</v>
      </c>
      <c r="C15">
        <v>75</v>
      </c>
      <c r="D15">
        <f t="shared" si="0"/>
        <v>145</v>
      </c>
      <c r="E15">
        <f t="shared" si="1"/>
        <v>72.5</v>
      </c>
    </row>
    <row r="16" spans="1:5" x14ac:dyDescent="0.25">
      <c r="A16" s="13" t="s">
        <v>29</v>
      </c>
      <c r="D16">
        <f t="shared" si="0"/>
        <v>0</v>
      </c>
    </row>
    <row r="27" spans="1:4" x14ac:dyDescent="0.25">
      <c r="A27" s="27" t="s">
        <v>37</v>
      </c>
      <c r="B27" t="s">
        <v>36</v>
      </c>
    </row>
    <row r="28" spans="1:4" ht="15.75" thickBot="1" x14ac:dyDescent="0.3"/>
    <row r="29" spans="1:4" x14ac:dyDescent="0.25">
      <c r="B29" s="26"/>
      <c r="C29" s="25" t="s">
        <v>35</v>
      </c>
      <c r="D29" s="24" t="s">
        <v>34</v>
      </c>
    </row>
    <row r="30" spans="1:4" x14ac:dyDescent="0.25">
      <c r="B30" s="21" t="s">
        <v>33</v>
      </c>
      <c r="C30" s="20">
        <v>290000</v>
      </c>
      <c r="D30" s="20">
        <f>C30</f>
        <v>290000</v>
      </c>
    </row>
    <row r="31" spans="1:4" x14ac:dyDescent="0.25">
      <c r="B31" s="21" t="s">
        <v>32</v>
      </c>
      <c r="C31" s="23">
        <v>0.04</v>
      </c>
      <c r="D31" s="22">
        <f>C31/12</f>
        <v>3.3333333333333335E-3</v>
      </c>
    </row>
    <row r="32" spans="1:4" x14ac:dyDescent="0.25">
      <c r="B32" s="21" t="s">
        <v>31</v>
      </c>
      <c r="C32" s="20">
        <v>30</v>
      </c>
      <c r="D32" s="20">
        <f>C32*12</f>
        <v>360</v>
      </c>
    </row>
    <row r="33" spans="2:4" x14ac:dyDescent="0.25">
      <c r="B33" s="19"/>
      <c r="C33" s="18"/>
      <c r="D33" s="17"/>
    </row>
    <row r="34" spans="2:4" ht="15.75" thickBot="1" x14ac:dyDescent="0.3">
      <c r="B34" s="16" t="s">
        <v>30</v>
      </c>
      <c r="C34" s="15"/>
      <c r="D34" s="14">
        <f>PMT(D31,D32,D30)</f>
        <v>-1384.5043568498327</v>
      </c>
    </row>
  </sheetData>
  <pageMargins left="0.7" right="0.7" top="0.75" bottom="0.75" header="0.3" footer="0.3"/>
  <pageSetup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6"/>
  <sheetViews>
    <sheetView workbookViewId="0">
      <selection activeCell="B17" sqref="B17"/>
    </sheetView>
  </sheetViews>
  <sheetFormatPr defaultColWidth="8.85546875" defaultRowHeight="15" x14ac:dyDescent="0.25"/>
  <cols>
    <col min="1" max="1" width="16.28515625" bestFit="1" customWidth="1"/>
    <col min="2" max="2" width="15.85546875" bestFit="1" customWidth="1"/>
    <col min="3" max="3" width="15" bestFit="1" customWidth="1"/>
    <col min="4" max="4" width="12.42578125" customWidth="1"/>
    <col min="5" max="5" width="17" customWidth="1"/>
    <col min="6" max="6" width="15.42578125" customWidth="1"/>
    <col min="7" max="7" width="15.7109375" customWidth="1"/>
  </cols>
  <sheetData>
    <row r="4" spans="1:7" ht="15.75" thickBot="1" x14ac:dyDescent="0.3"/>
    <row r="5" spans="1:7" x14ac:dyDescent="0.25">
      <c r="A5" s="9" t="s">
        <v>38</v>
      </c>
      <c r="E5" s="157" t="s">
        <v>39</v>
      </c>
      <c r="F5" s="158"/>
      <c r="G5" s="159"/>
    </row>
    <row r="6" spans="1:7" ht="15.75" thickBot="1" x14ac:dyDescent="0.3">
      <c r="D6" s="13"/>
      <c r="E6" s="97">
        <v>0.08</v>
      </c>
      <c r="F6" s="98">
        <v>0.15</v>
      </c>
      <c r="G6" s="99">
        <v>0.25</v>
      </c>
    </row>
    <row r="7" spans="1:7" ht="15.75" thickBot="1" x14ac:dyDescent="0.3">
      <c r="A7" s="32" t="s">
        <v>18</v>
      </c>
      <c r="B7" s="33" t="s">
        <v>40</v>
      </c>
      <c r="C7" s="34" t="s">
        <v>33</v>
      </c>
      <c r="D7" s="34" t="s">
        <v>8</v>
      </c>
      <c r="E7" s="35" t="s">
        <v>41</v>
      </c>
      <c r="F7" s="36" t="s">
        <v>42</v>
      </c>
      <c r="G7" s="37" t="s">
        <v>43</v>
      </c>
    </row>
    <row r="8" spans="1:7" ht="15.75" thickTop="1" x14ac:dyDescent="0.25">
      <c r="A8" s="38" t="s">
        <v>44</v>
      </c>
      <c r="B8" s="39">
        <v>10</v>
      </c>
      <c r="C8" s="40">
        <v>15</v>
      </c>
      <c r="D8" s="40"/>
      <c r="E8" s="41"/>
      <c r="F8" s="42"/>
      <c r="G8" s="43"/>
    </row>
    <row r="9" spans="1:7" x14ac:dyDescent="0.25">
      <c r="A9" s="44" t="s">
        <v>45</v>
      </c>
      <c r="B9" s="45">
        <v>20</v>
      </c>
      <c r="C9" s="46">
        <v>25</v>
      </c>
      <c r="D9" s="46"/>
      <c r="E9" s="47"/>
      <c r="F9" s="48"/>
      <c r="G9" s="49"/>
    </row>
    <row r="10" spans="1:7" x14ac:dyDescent="0.25">
      <c r="A10" s="50" t="s">
        <v>46</v>
      </c>
      <c r="B10" s="51">
        <v>30</v>
      </c>
      <c r="C10" s="52">
        <v>35</v>
      </c>
      <c r="D10" s="52"/>
      <c r="E10" s="53"/>
      <c r="F10" s="54"/>
      <c r="G10" s="55"/>
    </row>
    <row r="11" spans="1:7" x14ac:dyDescent="0.25">
      <c r="A11" s="44" t="s">
        <v>47</v>
      </c>
      <c r="B11" s="45">
        <v>40</v>
      </c>
      <c r="C11" s="46">
        <v>45</v>
      </c>
      <c r="D11" s="46"/>
      <c r="E11" s="47"/>
      <c r="F11" s="48"/>
      <c r="G11" s="49"/>
    </row>
    <row r="12" spans="1:7" x14ac:dyDescent="0.25">
      <c r="A12" s="50" t="s">
        <v>48</v>
      </c>
      <c r="B12" s="51">
        <v>50</v>
      </c>
      <c r="C12" s="52">
        <v>55</v>
      </c>
      <c r="D12" s="52"/>
      <c r="E12" s="53"/>
      <c r="F12" s="54"/>
      <c r="G12" s="55"/>
    </row>
    <row r="13" spans="1:7" x14ac:dyDescent="0.25">
      <c r="A13" s="44" t="s">
        <v>49</v>
      </c>
      <c r="B13" s="45">
        <v>60</v>
      </c>
      <c r="C13" s="46">
        <v>65</v>
      </c>
      <c r="D13" s="46"/>
      <c r="E13" s="47"/>
      <c r="F13" s="48"/>
      <c r="G13" s="49"/>
    </row>
    <row r="14" spans="1:7" x14ac:dyDescent="0.25">
      <c r="A14" s="50" t="s">
        <v>50</v>
      </c>
      <c r="B14" s="51">
        <v>70</v>
      </c>
      <c r="C14" s="52">
        <v>75</v>
      </c>
      <c r="D14" s="52"/>
      <c r="E14" s="53"/>
      <c r="F14" s="54"/>
      <c r="G14" s="55"/>
    </row>
    <row r="15" spans="1:7" ht="15.75" thickBot="1" x14ac:dyDescent="0.3">
      <c r="A15" s="57"/>
      <c r="B15" s="58"/>
      <c r="C15" s="59"/>
      <c r="D15" s="60"/>
      <c r="E15" s="61"/>
      <c r="F15" s="62"/>
      <c r="G15" s="63"/>
    </row>
    <row r="16" spans="1:7" ht="15.75" thickTop="1" x14ac:dyDescent="0.25"/>
  </sheetData>
  <mergeCells count="1">
    <mergeCell ref="E5:G5"/>
  </mergeCells>
  <pageMargins left="0.7" right="0.7" top="0.75" bottom="0.75" header="0.3" footer="0.3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02868F065A894BA7AB2D557E162377" ma:contentTypeVersion="0" ma:contentTypeDescription="Create a new document." ma:contentTypeScope="" ma:versionID="78675bcf583c017dc683f8c5a9c862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E8CDD98-1C99-4E6D-9484-8A64BFA65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996171-1434-42A4-B345-7E9FC46366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53CD13-948C-499E-B1D6-1011391B491C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41</vt:i4>
      </vt:variant>
    </vt:vector>
  </HeadingPairs>
  <TitlesOfParts>
    <vt:vector size="68" baseType="lpstr">
      <vt:lpstr>Conditional Formatting - Start</vt:lpstr>
      <vt:lpstr>Conditional Formatting - Finish</vt:lpstr>
      <vt:lpstr>FormulaBasics - Start</vt:lpstr>
      <vt:lpstr>FormulaBasics - Finish</vt:lpstr>
      <vt:lpstr>AbsoluteReferences - Start</vt:lpstr>
      <vt:lpstr>AbsoluteReferences - Finish</vt:lpstr>
      <vt:lpstr>FunctionWizard - Start</vt:lpstr>
      <vt:lpstr>FunctionWizard - Finish</vt:lpstr>
      <vt:lpstr>NamedRanges - Start</vt:lpstr>
      <vt:lpstr>NamedRanges - Finish</vt:lpstr>
      <vt:lpstr>IF and IFs - Start</vt:lpstr>
      <vt:lpstr>IF and IFs - Finish</vt:lpstr>
      <vt:lpstr>TextToColumns - Start</vt:lpstr>
      <vt:lpstr>TextToColumns - Finish</vt:lpstr>
      <vt:lpstr>RemoveDuplicates - Start</vt:lpstr>
      <vt:lpstr>RemoveDuplicates - Finish</vt:lpstr>
      <vt:lpstr>VLookup - Start</vt:lpstr>
      <vt:lpstr>VLookup - Finish</vt:lpstr>
      <vt:lpstr>Index-Match - Start</vt:lpstr>
      <vt:lpstr>Index-Match - Finish</vt:lpstr>
      <vt:lpstr>RawData</vt:lpstr>
      <vt:lpstr>IF_And_Or - Start</vt:lpstr>
      <vt:lpstr>IF_And_Or - Finish</vt:lpstr>
      <vt:lpstr>Data_Validation - Start</vt:lpstr>
      <vt:lpstr>Data_Validation - Finish</vt:lpstr>
      <vt:lpstr>GoalSeek - Start</vt:lpstr>
      <vt:lpstr>GoalSeek - Finish</vt:lpstr>
      <vt:lpstr>'IF and IFs - Finish'!Category</vt:lpstr>
      <vt:lpstr>Category</vt:lpstr>
      <vt:lpstr>'IF and IFs - Finish'!Country_Region</vt:lpstr>
      <vt:lpstr>Country_Region</vt:lpstr>
      <vt:lpstr>'IF and IFs - Finish'!Customer</vt:lpstr>
      <vt:lpstr>Customer</vt:lpstr>
      <vt:lpstr>'IF and IFs - Finish'!Customer_ID</vt:lpstr>
      <vt:lpstr>Customer_ID</vt:lpstr>
      <vt:lpstr>'IF and IFs - Finish'!Customer_Name</vt:lpstr>
      <vt:lpstr>Customer_Name</vt:lpstr>
      <vt:lpstr>'IF and IFs - Finish'!Employee</vt:lpstr>
      <vt:lpstr>Employee</vt:lpstr>
      <vt:lpstr>'IF and IFs - Finish'!Employee_ID</vt:lpstr>
      <vt:lpstr>Employee_ID</vt:lpstr>
      <vt:lpstr>'IF and IFs - Finish'!Month</vt:lpstr>
      <vt:lpstr>Month</vt:lpstr>
      <vt:lpstr>'IF and IFs - Finish'!Month_Name</vt:lpstr>
      <vt:lpstr>Month_Name</vt:lpstr>
      <vt:lpstr>'IF and IFs - Finish'!MonthOfQuarter</vt:lpstr>
      <vt:lpstr>MonthOfQuarter</vt:lpstr>
      <vt:lpstr>'IF and IFs - Finish'!Order_Date</vt:lpstr>
      <vt:lpstr>Order_Date</vt:lpstr>
      <vt:lpstr>'IF and IFs - Finish'!Order_ID</vt:lpstr>
      <vt:lpstr>Order_ID</vt:lpstr>
      <vt:lpstr>'IF and IFs - Finish'!Product</vt:lpstr>
      <vt:lpstr>Product</vt:lpstr>
      <vt:lpstr>'IF and IFs - Finish'!Product_ID</vt:lpstr>
      <vt:lpstr>Product_ID</vt:lpstr>
      <vt:lpstr>'IF and IFs - Finish'!Product_Name</vt:lpstr>
      <vt:lpstr>Product_Name</vt:lpstr>
      <vt:lpstr>'IF and IFs - Finish'!Quarter</vt:lpstr>
      <vt:lpstr>Quarter</vt:lpstr>
      <vt:lpstr>RawData</vt:lpstr>
      <vt:lpstr>RawDataCompany</vt:lpstr>
      <vt:lpstr>rawDataMailAddress</vt:lpstr>
      <vt:lpstr>'IF and IFs - Finish'!Sales</vt:lpstr>
      <vt:lpstr>Sales</vt:lpstr>
      <vt:lpstr>'IF and IFs - Finish'!State_Province</vt:lpstr>
      <vt:lpstr>State_Province</vt:lpstr>
      <vt:lpstr>'IF and IFs - Finish'!Year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2017-11-19T22:19:13Z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0x0101003202868F065A894BA7AB2D557E162377</vt:lpwstr>
  </property>
</Properties>
</file>